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280"/>
  </bookViews>
  <sheets>
    <sheet name="Sheet1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<sst xmlns="http://schemas.openxmlformats.org/spreadsheetml/2006/main" count="12" uniqueCount="12">
  <si>
    <t>附件2：2022年8月份广西统调电厂辅助服务补偿结果表</t>
  </si>
  <si>
    <t>电厂名称</t>
  </si>
  <si>
    <t>AVC补偿净收入(万元)</t>
  </si>
  <si>
    <t>黑启动补偿净收入(万元)</t>
  </si>
  <si>
    <t>冷备用补偿净收入(万元)</t>
  </si>
  <si>
    <t>无功补偿净收入(万元)</t>
  </si>
  <si>
    <t>旋转备用补偿净收入(万元)</t>
  </si>
  <si>
    <t>启停调峰补偿净收入(万元)</t>
  </si>
  <si>
    <t>深度调峰补偿净收入(万元)</t>
  </si>
  <si>
    <t>辅助服务补偿合计净收入(万元)</t>
  </si>
  <si>
    <t>合计</t>
  </si>
  <si>
    <t>补偿统计（不含分摊）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</si>
</sst>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E\&#35745;&#21457;&#37096;&#20511;&#29992;&#30005;&#33041;&#65292;&#21247;&#21024;&#35874;&#35874;\&#20004;&#20010;&#32454;&#21017;&#32771;&#26680;\2022&#24180;\&#20048;&#34917;&#21457;2022&#24180;1-8&#26376;\1-8&#21407;&#22987;&#34920;&#26684;\2022&#24180;8&#26376;&#24191;&#35199;&#30005;&#32593;&#20013;&#35843;&#30452;&#35843;&#30005;&#21378;&#36741;&#21161;&#26381;&#21153;&#34917;&#20607;&#21450;&#24182;&#32593;&#36816;&#34892;&#32771;&#26680;&#28165;&#21333;-20221008-0857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说明"/>
      <sheetName val="【监管发文格式】表一、发电厂并网运行考核费用清单"/>
      <sheetName val="【监管发文格式】表二、发电厂辅助服务补偿费用清单"/>
      <sheetName val="【监管发文格式】表三、调峰市场汇总表"/>
      <sheetName val="【监管发文格式】表四、调频市场汇总表"/>
      <sheetName val="【净收入汇总表】"/>
      <sheetName val="【考核汇总表】"/>
      <sheetName val="【补偿汇总表】"/>
      <sheetName val="【调峰补偿汇总表】"/>
      <sheetName val="【非计划停运汇总表】"/>
      <sheetName val="【调峰市场】"/>
      <sheetName val="【调试差额资金分配表】"/>
      <sheetName val="电源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钦州电厂(二期)</v>
          </cell>
          <cell r="B3">
            <v>0</v>
          </cell>
          <cell r="C3">
            <v>12.705197</v>
          </cell>
          <cell r="D3">
            <v>-12.705197</v>
          </cell>
          <cell r="E3">
            <v>0</v>
          </cell>
          <cell r="F3">
            <v>22.924986</v>
          </cell>
          <cell r="G3">
            <v>-22.924986</v>
          </cell>
          <cell r="H3">
            <v>0</v>
          </cell>
          <cell r="I3">
            <v>1.238438</v>
          </cell>
          <cell r="J3">
            <v>-1.238438</v>
          </cell>
          <cell r="K3">
            <v>316.380135</v>
          </cell>
          <cell r="L3">
            <v>116.482217</v>
          </cell>
          <cell r="M3">
            <v>199.897918</v>
          </cell>
          <cell r="N3">
            <v>0</v>
          </cell>
          <cell r="O3">
            <v>2.147875</v>
          </cell>
          <cell r="P3">
            <v>-2.147875</v>
          </cell>
        </row>
        <row r="4">
          <cell r="A4" t="str">
            <v>防城港电厂(二期)</v>
          </cell>
          <cell r="B4">
            <v>0</v>
          </cell>
          <cell r="C4">
            <v>7.206922</v>
          </cell>
          <cell r="D4">
            <v>-7.206922</v>
          </cell>
          <cell r="E4">
            <v>47.091033</v>
          </cell>
          <cell r="F4">
            <v>13.004016</v>
          </cell>
          <cell r="G4">
            <v>34.087017</v>
          </cell>
          <cell r="H4">
            <v>0.11724</v>
          </cell>
          <cell r="I4">
            <v>0.702494</v>
          </cell>
          <cell r="J4">
            <v>-0.585254</v>
          </cell>
          <cell r="K4">
            <v>109.18093</v>
          </cell>
          <cell r="L4">
            <v>66.073613</v>
          </cell>
          <cell r="M4">
            <v>43.107317</v>
          </cell>
          <cell r="N4">
            <v>0</v>
          </cell>
          <cell r="O4">
            <v>1.218365</v>
          </cell>
          <cell r="P4">
            <v>-1.218365</v>
          </cell>
        </row>
        <row r="5">
          <cell r="A5" t="str">
            <v>六景电厂</v>
          </cell>
          <cell r="B5">
            <v>0</v>
          </cell>
          <cell r="C5">
            <v>8.816681</v>
          </cell>
          <cell r="D5">
            <v>-8.816681</v>
          </cell>
          <cell r="E5">
            <v>0</v>
          </cell>
          <cell r="F5">
            <v>15.90863</v>
          </cell>
          <cell r="G5">
            <v>-15.90863</v>
          </cell>
          <cell r="H5">
            <v>0</v>
          </cell>
          <cell r="I5">
            <v>0.859405</v>
          </cell>
          <cell r="J5">
            <v>-0.859405</v>
          </cell>
          <cell r="K5">
            <v>167.63536</v>
          </cell>
          <cell r="L5">
            <v>80.832003</v>
          </cell>
          <cell r="M5">
            <v>86.803357</v>
          </cell>
          <cell r="N5">
            <v>0</v>
          </cell>
          <cell r="O5">
            <v>1.490503</v>
          </cell>
          <cell r="P5">
            <v>-1.490503</v>
          </cell>
        </row>
        <row r="6">
          <cell r="A6" t="str">
            <v>钦州电厂(一期)</v>
          </cell>
          <cell r="B6">
            <v>0</v>
          </cell>
          <cell r="C6">
            <v>4.177464</v>
          </cell>
          <cell r="D6">
            <v>-4.177464</v>
          </cell>
          <cell r="E6">
            <v>0</v>
          </cell>
          <cell r="F6">
            <v>7.537726</v>
          </cell>
          <cell r="G6">
            <v>-7.537726</v>
          </cell>
          <cell r="H6">
            <v>0</v>
          </cell>
          <cell r="I6">
            <v>0.407198</v>
          </cell>
          <cell r="J6">
            <v>-0.407198</v>
          </cell>
          <cell r="K6">
            <v>183.243885</v>
          </cell>
          <cell r="L6">
            <v>38.299307</v>
          </cell>
          <cell r="M6">
            <v>144.944578</v>
          </cell>
          <cell r="N6">
            <v>0</v>
          </cell>
          <cell r="O6">
            <v>0.706221</v>
          </cell>
          <cell r="P6">
            <v>-0.706221</v>
          </cell>
        </row>
        <row r="7">
          <cell r="A7" t="str">
            <v>合山60厂</v>
          </cell>
          <cell r="B7">
            <v>0</v>
          </cell>
          <cell r="C7">
            <v>1.854102</v>
          </cell>
          <cell r="D7">
            <v>-1.854102</v>
          </cell>
          <cell r="E7">
            <v>177.081</v>
          </cell>
          <cell r="F7">
            <v>3.345501</v>
          </cell>
          <cell r="G7">
            <v>173.735499</v>
          </cell>
          <cell r="H7">
            <v>1.4e-5</v>
          </cell>
          <cell r="I7">
            <v>0.180728</v>
          </cell>
          <cell r="J7">
            <v>-0.180714</v>
          </cell>
          <cell r="K7">
            <v>82.094168</v>
          </cell>
          <cell r="L7">
            <v>16.998546</v>
          </cell>
          <cell r="M7">
            <v>65.095623</v>
          </cell>
          <cell r="N7">
            <v>0</v>
          </cell>
          <cell r="O7">
            <v>0.313445</v>
          </cell>
          <cell r="P7">
            <v>-0.313445</v>
          </cell>
        </row>
        <row r="8">
          <cell r="A8" t="str">
            <v>防城港电厂(一期)</v>
          </cell>
          <cell r="B8">
            <v>0</v>
          </cell>
          <cell r="C8">
            <v>6.940592</v>
          </cell>
          <cell r="D8">
            <v>-6.940592</v>
          </cell>
          <cell r="E8">
            <v>32.681218</v>
          </cell>
          <cell r="F8">
            <v>12.523456</v>
          </cell>
          <cell r="G8">
            <v>20.157763</v>
          </cell>
          <cell r="H8">
            <v>0.009094</v>
          </cell>
          <cell r="I8">
            <v>0.676534</v>
          </cell>
          <cell r="J8">
            <v>-0.667439</v>
          </cell>
          <cell r="K8">
            <v>42.222877</v>
          </cell>
          <cell r="L8">
            <v>63.631878</v>
          </cell>
          <cell r="M8">
            <v>-21.409001</v>
          </cell>
          <cell r="N8">
            <v>10.2788</v>
          </cell>
          <cell r="O8">
            <v>1.173341</v>
          </cell>
          <cell r="P8">
            <v>9.105459</v>
          </cell>
        </row>
        <row r="9">
          <cell r="A9" t="str">
            <v>富川电厂</v>
          </cell>
          <cell r="B9">
            <v>0</v>
          </cell>
          <cell r="C9">
            <v>9.127134</v>
          </cell>
          <cell r="D9">
            <v>-9.127134</v>
          </cell>
          <cell r="E9">
            <v>0</v>
          </cell>
          <cell r="F9">
            <v>16.468805</v>
          </cell>
          <cell r="G9">
            <v>-16.468805</v>
          </cell>
          <cell r="H9">
            <v>0.516957</v>
          </cell>
          <cell r="I9">
            <v>0.889667</v>
          </cell>
          <cell r="J9">
            <v>-0.372709</v>
          </cell>
          <cell r="K9">
            <v>57.195326</v>
          </cell>
          <cell r="L9">
            <v>83.67826</v>
          </cell>
          <cell r="M9">
            <v>-26.482934</v>
          </cell>
          <cell r="N9">
            <v>6.1578</v>
          </cell>
          <cell r="O9">
            <v>1.542986</v>
          </cell>
          <cell r="P9">
            <v>4.614814</v>
          </cell>
        </row>
        <row r="10">
          <cell r="A10" t="str">
            <v>贵港电厂</v>
          </cell>
          <cell r="B10">
            <v>0</v>
          </cell>
          <cell r="C10">
            <v>4.131867</v>
          </cell>
          <cell r="D10">
            <v>-4.131867</v>
          </cell>
          <cell r="E10">
            <v>0</v>
          </cell>
          <cell r="F10">
            <v>7.455453</v>
          </cell>
          <cell r="G10">
            <v>-7.455453</v>
          </cell>
          <cell r="H10">
            <v>0.072245</v>
          </cell>
          <cell r="I10">
            <v>0.402753</v>
          </cell>
          <cell r="J10">
            <v>-0.330509</v>
          </cell>
          <cell r="K10">
            <v>17.322087</v>
          </cell>
          <cell r="L10">
            <v>37.881277</v>
          </cell>
          <cell r="M10">
            <v>-20.559189</v>
          </cell>
          <cell r="N10">
            <v>4.8904</v>
          </cell>
          <cell r="O10">
            <v>0.698512</v>
          </cell>
          <cell r="P10">
            <v>4.191888</v>
          </cell>
        </row>
        <row r="11">
          <cell r="A11" t="str">
            <v>兴义电厂</v>
          </cell>
          <cell r="B11">
            <v>0</v>
          </cell>
          <cell r="C11">
            <v>3.90287</v>
          </cell>
          <cell r="D11">
            <v>-3.90287</v>
          </cell>
          <cell r="E11">
            <v>0</v>
          </cell>
          <cell r="F11">
            <v>7.042256</v>
          </cell>
          <cell r="G11">
            <v>-7.042256</v>
          </cell>
          <cell r="H11">
            <v>0</v>
          </cell>
          <cell r="I11">
            <v>0.380432</v>
          </cell>
          <cell r="J11">
            <v>-0.380432</v>
          </cell>
          <cell r="K11">
            <v>80.988336</v>
          </cell>
          <cell r="L11">
            <v>35.781815</v>
          </cell>
          <cell r="M11">
            <v>45.206522</v>
          </cell>
          <cell r="N11">
            <v>4.9097</v>
          </cell>
          <cell r="O11">
            <v>0.659799</v>
          </cell>
          <cell r="P11">
            <v>4.249901</v>
          </cell>
        </row>
        <row r="12">
          <cell r="A12" t="str">
            <v>来宾B厂</v>
          </cell>
          <cell r="B12">
            <v>0</v>
          </cell>
          <cell r="C12">
            <v>0.648336</v>
          </cell>
          <cell r="D12">
            <v>-0.648336</v>
          </cell>
          <cell r="E12">
            <v>0</v>
          </cell>
          <cell r="F12">
            <v>1.169843</v>
          </cell>
          <cell r="G12">
            <v>-1.169843</v>
          </cell>
          <cell r="H12">
            <v>0.017374</v>
          </cell>
          <cell r="I12">
            <v>0.063196</v>
          </cell>
          <cell r="J12">
            <v>-0.045822</v>
          </cell>
          <cell r="K12">
            <v>33.019089</v>
          </cell>
          <cell r="L12">
            <v>5.943991</v>
          </cell>
          <cell r="M12">
            <v>27.075098</v>
          </cell>
          <cell r="N12">
            <v>0</v>
          </cell>
          <cell r="O12">
            <v>0.109604</v>
          </cell>
          <cell r="P12">
            <v>-0.109604</v>
          </cell>
        </row>
        <row r="13">
          <cell r="A13" t="str">
            <v>仁义电厂</v>
          </cell>
          <cell r="B13">
            <v>0</v>
          </cell>
          <cell r="C13">
            <v>2.084572</v>
          </cell>
          <cell r="D13">
            <v>-2.084572</v>
          </cell>
          <cell r="E13">
            <v>0</v>
          </cell>
          <cell r="F13">
            <v>3.761358</v>
          </cell>
          <cell r="G13">
            <v>-3.761358</v>
          </cell>
          <cell r="H13">
            <v>0.011005</v>
          </cell>
          <cell r="I13">
            <v>0.203194</v>
          </cell>
          <cell r="J13">
            <v>-0.192188</v>
          </cell>
          <cell r="K13">
            <v>38.603289</v>
          </cell>
          <cell r="L13">
            <v>19.111519</v>
          </cell>
          <cell r="M13">
            <v>19.49177</v>
          </cell>
          <cell r="N13">
            <v>0</v>
          </cell>
          <cell r="O13">
            <v>0.352407</v>
          </cell>
          <cell r="P13">
            <v>-0.352407</v>
          </cell>
        </row>
        <row r="14">
          <cell r="A14" t="str">
            <v>神鹿热电厂</v>
          </cell>
          <cell r="B14">
            <v>0</v>
          </cell>
          <cell r="C14">
            <v>4.955556</v>
          </cell>
          <cell r="D14">
            <v>-4.955556</v>
          </cell>
          <cell r="E14">
            <v>0</v>
          </cell>
          <cell r="F14">
            <v>8.9417</v>
          </cell>
          <cell r="G14">
            <v>-8.9417</v>
          </cell>
          <cell r="H14">
            <v>0.017729</v>
          </cell>
          <cell r="I14">
            <v>0.483042</v>
          </cell>
          <cell r="J14">
            <v>-0.465314</v>
          </cell>
          <cell r="K14">
            <v>71.865267</v>
          </cell>
          <cell r="L14">
            <v>45.432918</v>
          </cell>
          <cell r="M14">
            <v>26.432349</v>
          </cell>
          <cell r="N14">
            <v>0</v>
          </cell>
          <cell r="O14">
            <v>0.837761</v>
          </cell>
          <cell r="P14">
            <v>-0.837761</v>
          </cell>
        </row>
        <row r="15">
          <cell r="A15" t="str">
            <v>合山新厂</v>
          </cell>
          <cell r="B15">
            <v>0</v>
          </cell>
          <cell r="C15">
            <v>2.05845</v>
          </cell>
          <cell r="D15">
            <v>-2.05845</v>
          </cell>
          <cell r="E15">
            <v>5.07375</v>
          </cell>
          <cell r="F15">
            <v>3.714223</v>
          </cell>
          <cell r="G15">
            <v>1.359527</v>
          </cell>
          <cell r="H15">
            <v>0.000102</v>
          </cell>
          <cell r="I15">
            <v>0.200647</v>
          </cell>
          <cell r="J15">
            <v>-0.200545</v>
          </cell>
          <cell r="K15">
            <v>76.743951</v>
          </cell>
          <cell r="L15">
            <v>18.872026</v>
          </cell>
          <cell r="M15">
            <v>57.871925</v>
          </cell>
          <cell r="N15">
            <v>0</v>
          </cell>
          <cell r="O15">
            <v>0.347991</v>
          </cell>
          <cell r="P15">
            <v>-0.347991</v>
          </cell>
        </row>
        <row r="16">
          <cell r="A16" t="str">
            <v>北海电厂</v>
          </cell>
          <cell r="B16">
            <v>0</v>
          </cell>
          <cell r="C16">
            <v>3.841242</v>
          </cell>
          <cell r="D16">
            <v>-3.841242</v>
          </cell>
          <cell r="E16">
            <v>0</v>
          </cell>
          <cell r="F16">
            <v>6.931056</v>
          </cell>
          <cell r="G16">
            <v>-6.931056</v>
          </cell>
          <cell r="H16">
            <v>0.040563</v>
          </cell>
          <cell r="I16">
            <v>0.374425</v>
          </cell>
          <cell r="J16">
            <v>-0.333862</v>
          </cell>
          <cell r="K16">
            <v>112.09132</v>
          </cell>
          <cell r="L16">
            <v>35.216804</v>
          </cell>
          <cell r="M16">
            <v>76.874516</v>
          </cell>
          <cell r="N16">
            <v>0</v>
          </cell>
          <cell r="O16">
            <v>0.649381</v>
          </cell>
          <cell r="P16">
            <v>-0.649381</v>
          </cell>
        </row>
        <row r="17">
          <cell r="A17" t="str">
            <v>永福扩建</v>
          </cell>
          <cell r="B17">
            <v>0</v>
          </cell>
          <cell r="C17">
            <v>2.191409</v>
          </cell>
          <cell r="D17">
            <v>-2.191409</v>
          </cell>
          <cell r="E17">
            <v>0</v>
          </cell>
          <cell r="F17">
            <v>3.954132</v>
          </cell>
          <cell r="G17">
            <v>-3.954132</v>
          </cell>
          <cell r="H17">
            <v>0</v>
          </cell>
          <cell r="I17">
            <v>0.213607</v>
          </cell>
          <cell r="J17">
            <v>-0.213607</v>
          </cell>
          <cell r="K17">
            <v>36.331925</v>
          </cell>
          <cell r="L17">
            <v>20.091008</v>
          </cell>
          <cell r="M17">
            <v>16.240917</v>
          </cell>
          <cell r="N17">
            <v>0</v>
          </cell>
          <cell r="O17">
            <v>0.370468</v>
          </cell>
          <cell r="P17">
            <v>-0.370468</v>
          </cell>
        </row>
        <row r="18">
          <cell r="A18" t="str">
            <v>来宾扩建</v>
          </cell>
          <cell r="B18">
            <v>0</v>
          </cell>
          <cell r="C18">
            <v>2.99387</v>
          </cell>
          <cell r="D18">
            <v>-2.99387</v>
          </cell>
          <cell r="E18">
            <v>0</v>
          </cell>
          <cell r="F18">
            <v>5.402075</v>
          </cell>
          <cell r="G18">
            <v>-5.402075</v>
          </cell>
          <cell r="H18">
            <v>0.428047</v>
          </cell>
          <cell r="I18">
            <v>0.291827</v>
          </cell>
          <cell r="J18">
            <v>0.13622</v>
          </cell>
          <cell r="K18">
            <v>142.605144</v>
          </cell>
          <cell r="L18">
            <v>27.448031</v>
          </cell>
          <cell r="M18">
            <v>115.157113</v>
          </cell>
          <cell r="N18">
            <v>0</v>
          </cell>
          <cell r="O18">
            <v>0.506128</v>
          </cell>
          <cell r="P18">
            <v>-0.506128</v>
          </cell>
        </row>
        <row r="19">
          <cell r="A19" t="str">
            <v>临桂电厂</v>
          </cell>
          <cell r="B19">
            <v>0</v>
          </cell>
          <cell r="C19">
            <v>0.283951</v>
          </cell>
          <cell r="D19">
            <v>-0.283951</v>
          </cell>
          <cell r="E19">
            <v>33.436097</v>
          </cell>
          <cell r="F19">
            <v>0.512355</v>
          </cell>
          <cell r="G19">
            <v>32.923742</v>
          </cell>
          <cell r="H19">
            <v>0.012064</v>
          </cell>
          <cell r="I19">
            <v>0.027678</v>
          </cell>
          <cell r="J19">
            <v>-0.015614</v>
          </cell>
          <cell r="K19">
            <v>4.66593</v>
          </cell>
          <cell r="L19">
            <v>2.603285</v>
          </cell>
          <cell r="M19">
            <v>2.062645</v>
          </cell>
          <cell r="N19">
            <v>0</v>
          </cell>
          <cell r="O19">
            <v>0.048003</v>
          </cell>
          <cell r="P19">
            <v>-0.048003</v>
          </cell>
        </row>
        <row r="20">
          <cell r="A20" t="str">
            <v>江南能源站</v>
          </cell>
          <cell r="B20">
            <v>60</v>
          </cell>
          <cell r="C20">
            <v>0.287085</v>
          </cell>
          <cell r="D20">
            <v>59.712915</v>
          </cell>
          <cell r="E20">
            <v>21.012898</v>
          </cell>
          <cell r="F20">
            <v>0.518009</v>
          </cell>
          <cell r="G20">
            <v>20.494888</v>
          </cell>
          <cell r="H20">
            <v>7.8e-5</v>
          </cell>
          <cell r="I20">
            <v>0.027984</v>
          </cell>
          <cell r="J20">
            <v>-0.027905</v>
          </cell>
          <cell r="K20">
            <v>3.409771</v>
          </cell>
          <cell r="L20">
            <v>2.632013</v>
          </cell>
          <cell r="M20">
            <v>0.777758</v>
          </cell>
          <cell r="N20">
            <v>0</v>
          </cell>
          <cell r="O20">
            <v>0.048533</v>
          </cell>
          <cell r="P20">
            <v>-0.048533</v>
          </cell>
        </row>
        <row r="21">
          <cell r="A21" t="str">
            <v>马园电厂</v>
          </cell>
          <cell r="B21">
            <v>60</v>
          </cell>
          <cell r="C21">
            <v>0.380228</v>
          </cell>
          <cell r="D21">
            <v>59.619772</v>
          </cell>
          <cell r="E21">
            <v>15.382102</v>
          </cell>
          <cell r="F21">
            <v>0.686076</v>
          </cell>
          <cell r="G21">
            <v>14.696027</v>
          </cell>
          <cell r="H21">
            <v>0</v>
          </cell>
          <cell r="I21">
            <v>0.037063</v>
          </cell>
          <cell r="J21">
            <v>-0.037063</v>
          </cell>
          <cell r="K21">
            <v>9.720462</v>
          </cell>
          <cell r="L21">
            <v>3.485961</v>
          </cell>
          <cell r="M21">
            <v>6.2345</v>
          </cell>
          <cell r="N21">
            <v>0</v>
          </cell>
          <cell r="O21">
            <v>0.064279</v>
          </cell>
          <cell r="P21">
            <v>-0.064279</v>
          </cell>
        </row>
        <row r="22">
          <cell r="A22" t="str">
            <v>光坡核电厂</v>
          </cell>
          <cell r="B22">
            <v>0</v>
          </cell>
          <cell r="C22">
            <v>18.787432</v>
          </cell>
          <cell r="D22">
            <v>-18.787432</v>
          </cell>
          <cell r="E22">
            <v>0</v>
          </cell>
          <cell r="F22">
            <v>33.89964</v>
          </cell>
          <cell r="G22">
            <v>-33.89964</v>
          </cell>
          <cell r="H22">
            <v>0</v>
          </cell>
          <cell r="I22">
            <v>1.831303</v>
          </cell>
          <cell r="J22">
            <v>-1.831303</v>
          </cell>
          <cell r="K22">
            <v>24.258637</v>
          </cell>
          <cell r="L22">
            <v>172.244612</v>
          </cell>
          <cell r="M22">
            <v>-147.985975</v>
          </cell>
          <cell r="N22">
            <v>0</v>
          </cell>
          <cell r="O22">
            <v>3.176107</v>
          </cell>
          <cell r="P22">
            <v>-3.176107</v>
          </cell>
        </row>
        <row r="23">
          <cell r="A23" t="str">
            <v>坵坪风电场</v>
          </cell>
          <cell r="B23">
            <v>0</v>
          </cell>
          <cell r="C23">
            <v>0.470294</v>
          </cell>
          <cell r="D23">
            <v>-0.470294</v>
          </cell>
          <cell r="E23">
            <v>0</v>
          </cell>
          <cell r="F23">
            <v>0.848588</v>
          </cell>
          <cell r="G23">
            <v>-0.848588</v>
          </cell>
          <cell r="H23">
            <v>0</v>
          </cell>
          <cell r="I23">
            <v>0.045842</v>
          </cell>
          <cell r="J23">
            <v>-0.045842</v>
          </cell>
          <cell r="K23">
            <v>0</v>
          </cell>
          <cell r="L23">
            <v>4.311691</v>
          </cell>
          <cell r="M23">
            <v>-4.311691</v>
          </cell>
          <cell r="N23">
            <v>0</v>
          </cell>
          <cell r="O23">
            <v>0.079505</v>
          </cell>
          <cell r="P23">
            <v>-0.079505</v>
          </cell>
        </row>
        <row r="24">
          <cell r="A24" t="str">
            <v>葵阳风电场</v>
          </cell>
          <cell r="B24">
            <v>0</v>
          </cell>
          <cell r="C24">
            <v>0.336571</v>
          </cell>
          <cell r="D24">
            <v>-0.336571</v>
          </cell>
          <cell r="E24">
            <v>0</v>
          </cell>
          <cell r="F24">
            <v>0.607301</v>
          </cell>
          <cell r="G24">
            <v>-0.607301</v>
          </cell>
          <cell r="H24">
            <v>0</v>
          </cell>
          <cell r="I24">
            <v>0.032807</v>
          </cell>
          <cell r="J24">
            <v>-0.032807</v>
          </cell>
          <cell r="K24">
            <v>0</v>
          </cell>
          <cell r="L24">
            <v>3.085706</v>
          </cell>
          <cell r="M24">
            <v>-3.085706</v>
          </cell>
          <cell r="N24">
            <v>0</v>
          </cell>
          <cell r="O24">
            <v>0.056899</v>
          </cell>
          <cell r="P24">
            <v>-0.056899</v>
          </cell>
        </row>
        <row r="25">
          <cell r="A25" t="str">
            <v>怀山风电场</v>
          </cell>
          <cell r="B25">
            <v>0</v>
          </cell>
          <cell r="C25">
            <v>0.235491</v>
          </cell>
          <cell r="D25">
            <v>-0.235491</v>
          </cell>
          <cell r="E25">
            <v>0</v>
          </cell>
          <cell r="F25">
            <v>0.424915</v>
          </cell>
          <cell r="G25">
            <v>-0.424915</v>
          </cell>
          <cell r="H25">
            <v>0</v>
          </cell>
          <cell r="I25">
            <v>0.022954</v>
          </cell>
          <cell r="J25">
            <v>-0.022954</v>
          </cell>
          <cell r="K25">
            <v>0</v>
          </cell>
          <cell r="L25">
            <v>2.158998</v>
          </cell>
          <cell r="M25">
            <v>-2.158998</v>
          </cell>
          <cell r="N25">
            <v>0</v>
          </cell>
          <cell r="O25">
            <v>0.039811</v>
          </cell>
          <cell r="P25">
            <v>-0.039811</v>
          </cell>
        </row>
        <row r="26">
          <cell r="A26" t="str">
            <v>碗窑风电场</v>
          </cell>
          <cell r="B26">
            <v>0</v>
          </cell>
          <cell r="C26">
            <v>0.308664</v>
          </cell>
          <cell r="D26">
            <v>-0.308664</v>
          </cell>
          <cell r="E26">
            <v>0</v>
          </cell>
          <cell r="F26">
            <v>0.556946</v>
          </cell>
          <cell r="G26">
            <v>-0.556946</v>
          </cell>
          <cell r="H26">
            <v>0</v>
          </cell>
          <cell r="I26">
            <v>0.030087</v>
          </cell>
          <cell r="J26">
            <v>-0.030087</v>
          </cell>
          <cell r="K26">
            <v>0</v>
          </cell>
          <cell r="L26">
            <v>2.829852</v>
          </cell>
          <cell r="M26">
            <v>-2.829852</v>
          </cell>
          <cell r="N26">
            <v>0</v>
          </cell>
          <cell r="O26">
            <v>0.052181</v>
          </cell>
          <cell r="P26">
            <v>-0.052181</v>
          </cell>
        </row>
        <row r="27">
          <cell r="A27" t="str">
            <v>龟石风电场</v>
          </cell>
          <cell r="B27">
            <v>0</v>
          </cell>
          <cell r="C27">
            <v>0.251064</v>
          </cell>
          <cell r="D27">
            <v>-0.251064</v>
          </cell>
          <cell r="E27">
            <v>0</v>
          </cell>
          <cell r="F27">
            <v>0.453014</v>
          </cell>
          <cell r="G27">
            <v>-0.453014</v>
          </cell>
          <cell r="H27">
            <v>0</v>
          </cell>
          <cell r="I27">
            <v>0.024472</v>
          </cell>
          <cell r="J27">
            <v>-0.024472</v>
          </cell>
          <cell r="K27">
            <v>0</v>
          </cell>
          <cell r="L27">
            <v>2.301772</v>
          </cell>
          <cell r="M27">
            <v>-2.301772</v>
          </cell>
          <cell r="N27">
            <v>0</v>
          </cell>
          <cell r="O27">
            <v>0.042444</v>
          </cell>
          <cell r="P27">
            <v>-0.042444</v>
          </cell>
        </row>
        <row r="28">
          <cell r="A28" t="str">
            <v>龙门风电场</v>
          </cell>
          <cell r="B28">
            <v>0</v>
          </cell>
          <cell r="C28">
            <v>0.311725</v>
          </cell>
          <cell r="D28">
            <v>-0.311725</v>
          </cell>
          <cell r="E28">
            <v>0</v>
          </cell>
          <cell r="F28">
            <v>0.56247</v>
          </cell>
          <cell r="G28">
            <v>-0.56247</v>
          </cell>
          <cell r="H28">
            <v>0</v>
          </cell>
          <cell r="I28">
            <v>0.030385</v>
          </cell>
          <cell r="J28">
            <v>-0.030385</v>
          </cell>
          <cell r="K28">
            <v>0</v>
          </cell>
          <cell r="L28">
            <v>2.857919</v>
          </cell>
          <cell r="M28">
            <v>-2.857919</v>
          </cell>
          <cell r="N28">
            <v>0</v>
          </cell>
          <cell r="O28">
            <v>0.052699</v>
          </cell>
          <cell r="P28">
            <v>-0.052699</v>
          </cell>
        </row>
        <row r="29">
          <cell r="A29" t="str">
            <v>迅风风电场</v>
          </cell>
          <cell r="B29">
            <v>0</v>
          </cell>
          <cell r="C29">
            <v>0.326433</v>
          </cell>
          <cell r="D29">
            <v>-0.326433</v>
          </cell>
          <cell r="E29">
            <v>0</v>
          </cell>
          <cell r="F29">
            <v>0.589008</v>
          </cell>
          <cell r="G29">
            <v>-0.589008</v>
          </cell>
          <cell r="H29">
            <v>0</v>
          </cell>
          <cell r="I29">
            <v>0.031819</v>
          </cell>
          <cell r="J29">
            <v>-0.031819</v>
          </cell>
          <cell r="K29">
            <v>0</v>
          </cell>
          <cell r="L29">
            <v>2.992761</v>
          </cell>
          <cell r="M29">
            <v>-2.992761</v>
          </cell>
          <cell r="N29">
            <v>0</v>
          </cell>
          <cell r="O29">
            <v>0.055185</v>
          </cell>
          <cell r="P29">
            <v>-0.055185</v>
          </cell>
        </row>
        <row r="30">
          <cell r="A30" t="str">
            <v>古田风电场</v>
          </cell>
          <cell r="B30">
            <v>0</v>
          </cell>
          <cell r="C30">
            <v>0.298454</v>
          </cell>
          <cell r="D30">
            <v>-0.298454</v>
          </cell>
          <cell r="E30">
            <v>0</v>
          </cell>
          <cell r="F30">
            <v>0.538524</v>
          </cell>
          <cell r="G30">
            <v>-0.538524</v>
          </cell>
          <cell r="H30">
            <v>0</v>
          </cell>
          <cell r="I30">
            <v>0.029092</v>
          </cell>
          <cell r="J30">
            <v>-0.029092</v>
          </cell>
          <cell r="K30">
            <v>0</v>
          </cell>
          <cell r="L30">
            <v>2.736247</v>
          </cell>
          <cell r="M30">
            <v>-2.736247</v>
          </cell>
          <cell r="N30">
            <v>0</v>
          </cell>
          <cell r="O30">
            <v>0.050455</v>
          </cell>
          <cell r="P30">
            <v>-0.050455</v>
          </cell>
        </row>
        <row r="31">
          <cell r="A31" t="str">
            <v>登云山风电场</v>
          </cell>
          <cell r="B31">
            <v>0</v>
          </cell>
          <cell r="C31">
            <v>0.192599</v>
          </cell>
          <cell r="D31">
            <v>-0.192599</v>
          </cell>
          <cell r="E31">
            <v>0</v>
          </cell>
          <cell r="F31">
            <v>0.347521</v>
          </cell>
          <cell r="G31">
            <v>-0.347521</v>
          </cell>
          <cell r="H31">
            <v>0</v>
          </cell>
          <cell r="I31">
            <v>0.018774</v>
          </cell>
          <cell r="J31">
            <v>-0.018774</v>
          </cell>
          <cell r="K31">
            <v>0</v>
          </cell>
          <cell r="L31">
            <v>1.765759</v>
          </cell>
          <cell r="M31">
            <v>-1.765759</v>
          </cell>
          <cell r="N31">
            <v>0</v>
          </cell>
          <cell r="O31">
            <v>0.03256</v>
          </cell>
          <cell r="P31">
            <v>-0.03256</v>
          </cell>
        </row>
        <row r="32">
          <cell r="A32" t="str">
            <v>协合风电场</v>
          </cell>
          <cell r="B32">
            <v>0</v>
          </cell>
          <cell r="C32">
            <v>0.121622</v>
          </cell>
          <cell r="D32">
            <v>-0.121622</v>
          </cell>
          <cell r="E32">
            <v>0</v>
          </cell>
          <cell r="F32">
            <v>0.219452</v>
          </cell>
          <cell r="G32">
            <v>-0.219452</v>
          </cell>
          <cell r="H32">
            <v>0</v>
          </cell>
          <cell r="I32">
            <v>0.011855</v>
          </cell>
          <cell r="J32">
            <v>-0.011855</v>
          </cell>
          <cell r="K32">
            <v>0</v>
          </cell>
          <cell r="L32">
            <v>1.11504</v>
          </cell>
          <cell r="M32">
            <v>-1.11504</v>
          </cell>
          <cell r="N32">
            <v>0</v>
          </cell>
          <cell r="O32">
            <v>0.020561</v>
          </cell>
          <cell r="P32">
            <v>-0.020561</v>
          </cell>
        </row>
        <row r="33">
          <cell r="A33" t="str">
            <v>天堂顶风电场</v>
          </cell>
          <cell r="B33">
            <v>0</v>
          </cell>
          <cell r="C33">
            <v>0.344263</v>
          </cell>
          <cell r="D33">
            <v>-0.344263</v>
          </cell>
          <cell r="E33">
            <v>0</v>
          </cell>
          <cell r="F33">
            <v>0.621181</v>
          </cell>
          <cell r="G33">
            <v>-0.621181</v>
          </cell>
          <cell r="H33">
            <v>0</v>
          </cell>
          <cell r="I33">
            <v>0.033557</v>
          </cell>
          <cell r="J33">
            <v>-0.033557</v>
          </cell>
          <cell r="K33">
            <v>0</v>
          </cell>
          <cell r="L33">
            <v>3.156229</v>
          </cell>
          <cell r="M33">
            <v>-3.156229</v>
          </cell>
          <cell r="N33">
            <v>0</v>
          </cell>
          <cell r="O33">
            <v>0.058199</v>
          </cell>
          <cell r="P33">
            <v>-0.058199</v>
          </cell>
        </row>
        <row r="34">
          <cell r="A34" t="str">
            <v>木格风电场</v>
          </cell>
          <cell r="B34">
            <v>0</v>
          </cell>
          <cell r="C34">
            <v>0.169483</v>
          </cell>
          <cell r="D34">
            <v>-0.169483</v>
          </cell>
          <cell r="E34">
            <v>0</v>
          </cell>
          <cell r="F34">
            <v>0.305812</v>
          </cell>
          <cell r="G34">
            <v>-0.305812</v>
          </cell>
          <cell r="H34">
            <v>0</v>
          </cell>
          <cell r="I34">
            <v>0.01652</v>
          </cell>
          <cell r="J34">
            <v>-0.01652</v>
          </cell>
          <cell r="K34">
            <v>0</v>
          </cell>
          <cell r="L34">
            <v>1.553836</v>
          </cell>
          <cell r="M34">
            <v>-1.553836</v>
          </cell>
          <cell r="N34">
            <v>0</v>
          </cell>
          <cell r="O34">
            <v>0.028652</v>
          </cell>
          <cell r="P34">
            <v>-0.028652</v>
          </cell>
        </row>
        <row r="35">
          <cell r="A35" t="str">
            <v>六林冲风电场</v>
          </cell>
          <cell r="B35">
            <v>0</v>
          </cell>
          <cell r="C35">
            <v>0.193486</v>
          </cell>
          <cell r="D35">
            <v>-0.193486</v>
          </cell>
          <cell r="E35">
            <v>0</v>
          </cell>
          <cell r="F35">
            <v>0.349122</v>
          </cell>
          <cell r="G35">
            <v>-0.349122</v>
          </cell>
          <cell r="H35">
            <v>0</v>
          </cell>
          <cell r="I35">
            <v>0.01886</v>
          </cell>
          <cell r="J35">
            <v>-0.01886</v>
          </cell>
          <cell r="K35">
            <v>0</v>
          </cell>
          <cell r="L35">
            <v>1.773895</v>
          </cell>
          <cell r="M35">
            <v>-1.773895</v>
          </cell>
          <cell r="N35">
            <v>0</v>
          </cell>
          <cell r="O35">
            <v>0.03271</v>
          </cell>
          <cell r="P35">
            <v>-0.03271</v>
          </cell>
        </row>
        <row r="36">
          <cell r="A36" t="str">
            <v>肯兰风电场</v>
          </cell>
          <cell r="B36">
            <v>0</v>
          </cell>
          <cell r="C36">
            <v>0.161941</v>
          </cell>
          <cell r="D36">
            <v>-0.161941</v>
          </cell>
          <cell r="E36">
            <v>0</v>
          </cell>
          <cell r="F36">
            <v>0.292203</v>
          </cell>
          <cell r="G36">
            <v>-0.292203</v>
          </cell>
          <cell r="H36">
            <v>0</v>
          </cell>
          <cell r="I36">
            <v>0.015785</v>
          </cell>
          <cell r="J36">
            <v>-0.015785</v>
          </cell>
          <cell r="K36">
            <v>0</v>
          </cell>
          <cell r="L36">
            <v>1.484686</v>
          </cell>
          <cell r="M36">
            <v>-1.484686</v>
          </cell>
          <cell r="N36">
            <v>0</v>
          </cell>
          <cell r="O36">
            <v>0.027377</v>
          </cell>
          <cell r="P36">
            <v>-0.027377</v>
          </cell>
        </row>
        <row r="37">
          <cell r="A37" t="str">
            <v>福家田风电场</v>
          </cell>
          <cell r="B37">
            <v>0</v>
          </cell>
          <cell r="C37">
            <v>0.086483</v>
          </cell>
          <cell r="D37">
            <v>-0.086483</v>
          </cell>
          <cell r="E37">
            <v>0</v>
          </cell>
          <cell r="F37">
            <v>0.156048</v>
          </cell>
          <cell r="G37">
            <v>-0.156048</v>
          </cell>
          <cell r="H37">
            <v>0</v>
          </cell>
          <cell r="I37">
            <v>0.00843</v>
          </cell>
          <cell r="J37">
            <v>-0.00843</v>
          </cell>
          <cell r="K37">
            <v>0</v>
          </cell>
          <cell r="L37">
            <v>0.792883</v>
          </cell>
          <cell r="M37">
            <v>-0.792883</v>
          </cell>
          <cell r="N37">
            <v>0</v>
          </cell>
          <cell r="O37">
            <v>0.01462</v>
          </cell>
          <cell r="P37">
            <v>-0.01462</v>
          </cell>
        </row>
        <row r="38">
          <cell r="A38" t="str">
            <v>俊风风电场</v>
          </cell>
          <cell r="B38">
            <v>0</v>
          </cell>
          <cell r="C38">
            <v>0.18113</v>
          </cell>
          <cell r="D38">
            <v>-0.18113</v>
          </cell>
          <cell r="E38">
            <v>0</v>
          </cell>
          <cell r="F38">
            <v>0.326827</v>
          </cell>
          <cell r="G38">
            <v>-0.326827</v>
          </cell>
          <cell r="H38">
            <v>0</v>
          </cell>
          <cell r="I38">
            <v>0.017656</v>
          </cell>
          <cell r="J38">
            <v>-0.017656</v>
          </cell>
          <cell r="K38">
            <v>0</v>
          </cell>
          <cell r="L38">
            <v>1.660611</v>
          </cell>
          <cell r="M38">
            <v>-1.660611</v>
          </cell>
          <cell r="N38">
            <v>0</v>
          </cell>
          <cell r="O38">
            <v>0.030621</v>
          </cell>
          <cell r="P38">
            <v>-0.030621</v>
          </cell>
        </row>
        <row r="39">
          <cell r="A39" t="str">
            <v>九元山风电场</v>
          </cell>
          <cell r="B39">
            <v>0</v>
          </cell>
          <cell r="C39">
            <v>0.163937</v>
          </cell>
          <cell r="D39">
            <v>-0.163937</v>
          </cell>
          <cell r="E39">
            <v>0</v>
          </cell>
          <cell r="F39">
            <v>0.295805</v>
          </cell>
          <cell r="G39">
            <v>-0.295805</v>
          </cell>
          <cell r="H39">
            <v>0</v>
          </cell>
          <cell r="I39">
            <v>0.01598</v>
          </cell>
          <cell r="J39">
            <v>-0.01598</v>
          </cell>
          <cell r="K39">
            <v>0</v>
          </cell>
          <cell r="L39">
            <v>1.50299</v>
          </cell>
          <cell r="M39">
            <v>-1.50299</v>
          </cell>
          <cell r="N39">
            <v>0</v>
          </cell>
          <cell r="O39">
            <v>0.027714</v>
          </cell>
          <cell r="P39">
            <v>-0.027714</v>
          </cell>
        </row>
        <row r="40">
          <cell r="A40" t="str">
            <v>黄兴风电场</v>
          </cell>
          <cell r="B40">
            <v>0</v>
          </cell>
          <cell r="C40">
            <v>0.098745</v>
          </cell>
          <cell r="D40">
            <v>-0.098745</v>
          </cell>
          <cell r="E40">
            <v>0</v>
          </cell>
          <cell r="F40">
            <v>0.178174</v>
          </cell>
          <cell r="G40">
            <v>-0.178174</v>
          </cell>
          <cell r="H40">
            <v>0</v>
          </cell>
          <cell r="I40">
            <v>0.009625</v>
          </cell>
          <cell r="J40">
            <v>-0.009625</v>
          </cell>
          <cell r="K40">
            <v>0</v>
          </cell>
          <cell r="L40">
            <v>0.905303</v>
          </cell>
          <cell r="M40">
            <v>-0.905303</v>
          </cell>
          <cell r="N40">
            <v>0</v>
          </cell>
          <cell r="O40">
            <v>0.016693</v>
          </cell>
          <cell r="P40">
            <v>-0.016693</v>
          </cell>
        </row>
        <row r="41">
          <cell r="A41" t="str">
            <v>黑石岭风电场</v>
          </cell>
          <cell r="B41">
            <v>0</v>
          </cell>
          <cell r="C41">
            <v>0.155105</v>
          </cell>
          <cell r="D41">
            <v>-0.155105</v>
          </cell>
          <cell r="E41">
            <v>0</v>
          </cell>
          <cell r="F41">
            <v>0.279869</v>
          </cell>
          <cell r="G41">
            <v>-0.279869</v>
          </cell>
          <cell r="H41">
            <v>0</v>
          </cell>
          <cell r="I41">
            <v>0.015119</v>
          </cell>
          <cell r="J41">
            <v>-0.015119</v>
          </cell>
          <cell r="K41">
            <v>0</v>
          </cell>
          <cell r="L41">
            <v>1.422018</v>
          </cell>
          <cell r="M41">
            <v>-1.422018</v>
          </cell>
          <cell r="N41">
            <v>0</v>
          </cell>
          <cell r="O41">
            <v>0.026221</v>
          </cell>
          <cell r="P41">
            <v>-0.026221</v>
          </cell>
        </row>
        <row r="42">
          <cell r="A42" t="str">
            <v>交连岭风电场</v>
          </cell>
          <cell r="B42">
            <v>0</v>
          </cell>
          <cell r="C42">
            <v>0.209724</v>
          </cell>
          <cell r="D42">
            <v>-0.209724</v>
          </cell>
          <cell r="E42">
            <v>0</v>
          </cell>
          <cell r="F42">
            <v>0.378422</v>
          </cell>
          <cell r="G42">
            <v>-0.378422</v>
          </cell>
          <cell r="H42">
            <v>0</v>
          </cell>
          <cell r="I42">
            <v>0.020443</v>
          </cell>
          <cell r="J42">
            <v>-0.020443</v>
          </cell>
          <cell r="K42">
            <v>0</v>
          </cell>
          <cell r="L42">
            <v>1.92277</v>
          </cell>
          <cell r="M42">
            <v>-1.92277</v>
          </cell>
          <cell r="N42">
            <v>0</v>
          </cell>
          <cell r="O42">
            <v>0.035455</v>
          </cell>
          <cell r="P42">
            <v>-0.035455</v>
          </cell>
        </row>
        <row r="43">
          <cell r="A43" t="str">
            <v>乐樟风电场</v>
          </cell>
          <cell r="B43">
            <v>0</v>
          </cell>
          <cell r="C43">
            <v>0.175295</v>
          </cell>
          <cell r="D43">
            <v>-0.175295</v>
          </cell>
          <cell r="E43">
            <v>0</v>
          </cell>
          <cell r="F43">
            <v>0.316299</v>
          </cell>
          <cell r="G43">
            <v>-0.316299</v>
          </cell>
          <cell r="H43">
            <v>0</v>
          </cell>
          <cell r="I43">
            <v>0.017087</v>
          </cell>
          <cell r="J43">
            <v>-0.017087</v>
          </cell>
          <cell r="K43">
            <v>0</v>
          </cell>
          <cell r="L43">
            <v>1.607122</v>
          </cell>
          <cell r="M43">
            <v>-1.607122</v>
          </cell>
          <cell r="N43">
            <v>0</v>
          </cell>
          <cell r="O43">
            <v>0.029635</v>
          </cell>
          <cell r="P43">
            <v>-0.029635</v>
          </cell>
        </row>
        <row r="44">
          <cell r="A44" t="str">
            <v>鹰斗岭风电场</v>
          </cell>
          <cell r="B44">
            <v>0</v>
          </cell>
          <cell r="C44">
            <v>0.149033</v>
          </cell>
          <cell r="D44">
            <v>-0.149033</v>
          </cell>
          <cell r="E44">
            <v>0</v>
          </cell>
          <cell r="F44">
            <v>0.268912</v>
          </cell>
          <cell r="G44">
            <v>-0.268912</v>
          </cell>
          <cell r="H44">
            <v>0</v>
          </cell>
          <cell r="I44">
            <v>0.014527</v>
          </cell>
          <cell r="J44">
            <v>-0.014527</v>
          </cell>
          <cell r="K44">
            <v>0</v>
          </cell>
          <cell r="L44">
            <v>1.366344</v>
          </cell>
          <cell r="M44">
            <v>-1.366344</v>
          </cell>
          <cell r="N44">
            <v>0</v>
          </cell>
          <cell r="O44">
            <v>0.025195</v>
          </cell>
          <cell r="P44">
            <v>-0.025195</v>
          </cell>
        </row>
        <row r="45">
          <cell r="A45" t="str">
            <v>宇阳风电场</v>
          </cell>
          <cell r="B45">
            <v>0</v>
          </cell>
          <cell r="C45">
            <v>0.233705</v>
          </cell>
          <cell r="D45">
            <v>-0.233705</v>
          </cell>
          <cell r="E45">
            <v>0</v>
          </cell>
          <cell r="F45">
            <v>0.421692</v>
          </cell>
          <cell r="G45">
            <v>-0.421692</v>
          </cell>
          <cell r="H45">
            <v>0</v>
          </cell>
          <cell r="I45">
            <v>0.02278</v>
          </cell>
          <cell r="J45">
            <v>-0.02278</v>
          </cell>
          <cell r="K45">
            <v>0</v>
          </cell>
          <cell r="L45">
            <v>2.142626</v>
          </cell>
          <cell r="M45">
            <v>-2.142626</v>
          </cell>
          <cell r="N45">
            <v>0</v>
          </cell>
          <cell r="O45">
            <v>0.039509</v>
          </cell>
          <cell r="P45">
            <v>-0.039509</v>
          </cell>
        </row>
        <row r="46">
          <cell r="A46" t="str">
            <v>月亮山风电场</v>
          </cell>
          <cell r="B46">
            <v>0</v>
          </cell>
          <cell r="C46">
            <v>0.131465</v>
          </cell>
          <cell r="D46">
            <v>-0.131465</v>
          </cell>
          <cell r="E46">
            <v>0</v>
          </cell>
          <cell r="F46">
            <v>0.237212</v>
          </cell>
          <cell r="G46">
            <v>-0.237212</v>
          </cell>
          <cell r="H46">
            <v>0</v>
          </cell>
          <cell r="I46">
            <v>0.012815</v>
          </cell>
          <cell r="J46">
            <v>-0.012815</v>
          </cell>
          <cell r="K46">
            <v>0</v>
          </cell>
          <cell r="L46">
            <v>1.20528</v>
          </cell>
          <cell r="M46">
            <v>-1.20528</v>
          </cell>
          <cell r="N46">
            <v>0</v>
          </cell>
          <cell r="O46">
            <v>0.022225</v>
          </cell>
          <cell r="P46">
            <v>-0.022225</v>
          </cell>
        </row>
        <row r="47">
          <cell r="A47" t="str">
            <v>龙头风电场</v>
          </cell>
          <cell r="B47">
            <v>0</v>
          </cell>
          <cell r="C47">
            <v>0.049636</v>
          </cell>
          <cell r="D47">
            <v>-0.049636</v>
          </cell>
          <cell r="E47">
            <v>0</v>
          </cell>
          <cell r="F47">
            <v>0.089562</v>
          </cell>
          <cell r="G47">
            <v>-0.089562</v>
          </cell>
          <cell r="H47">
            <v>0</v>
          </cell>
          <cell r="I47">
            <v>0.004838</v>
          </cell>
          <cell r="J47">
            <v>-0.004838</v>
          </cell>
          <cell r="K47">
            <v>0</v>
          </cell>
          <cell r="L47">
            <v>0.455066</v>
          </cell>
          <cell r="M47">
            <v>-0.455066</v>
          </cell>
          <cell r="N47">
            <v>0</v>
          </cell>
          <cell r="O47">
            <v>0.008391</v>
          </cell>
          <cell r="P47">
            <v>-0.008391</v>
          </cell>
        </row>
        <row r="48">
          <cell r="A48" t="str">
            <v>东岭风电场</v>
          </cell>
          <cell r="B48">
            <v>0</v>
          </cell>
          <cell r="C48">
            <v>0.051363</v>
          </cell>
          <cell r="D48">
            <v>-0.051363</v>
          </cell>
          <cell r="E48">
            <v>0</v>
          </cell>
          <cell r="F48">
            <v>0.092679</v>
          </cell>
          <cell r="G48">
            <v>-0.092679</v>
          </cell>
          <cell r="H48">
            <v>0</v>
          </cell>
          <cell r="I48">
            <v>0.005007</v>
          </cell>
          <cell r="J48">
            <v>-0.005007</v>
          </cell>
          <cell r="K48">
            <v>0</v>
          </cell>
          <cell r="L48">
            <v>0.470901</v>
          </cell>
          <cell r="M48">
            <v>-0.470901</v>
          </cell>
          <cell r="N48">
            <v>0</v>
          </cell>
          <cell r="O48">
            <v>0.008683</v>
          </cell>
          <cell r="P48">
            <v>-0.008683</v>
          </cell>
        </row>
        <row r="49">
          <cell r="A49" t="str">
            <v>洁源风电场</v>
          </cell>
          <cell r="B49">
            <v>0</v>
          </cell>
          <cell r="C49">
            <v>0.045632</v>
          </cell>
          <cell r="D49">
            <v>-0.045632</v>
          </cell>
          <cell r="E49">
            <v>0</v>
          </cell>
          <cell r="F49">
            <v>0.082337</v>
          </cell>
          <cell r="G49">
            <v>-0.082337</v>
          </cell>
          <cell r="H49">
            <v>0</v>
          </cell>
          <cell r="I49">
            <v>0.004448</v>
          </cell>
          <cell r="J49">
            <v>-0.004448</v>
          </cell>
          <cell r="K49">
            <v>0</v>
          </cell>
          <cell r="L49">
            <v>0.418356</v>
          </cell>
          <cell r="M49">
            <v>-0.418356</v>
          </cell>
          <cell r="N49">
            <v>0</v>
          </cell>
          <cell r="O49">
            <v>0.007714</v>
          </cell>
          <cell r="P49">
            <v>-0.007714</v>
          </cell>
        </row>
        <row r="50">
          <cell r="A50" t="str">
            <v>金紫山风电场</v>
          </cell>
          <cell r="B50">
            <v>0</v>
          </cell>
          <cell r="C50">
            <v>0.126364</v>
          </cell>
          <cell r="D50">
            <v>-0.126364</v>
          </cell>
          <cell r="E50">
            <v>0</v>
          </cell>
          <cell r="F50">
            <v>0.228008</v>
          </cell>
          <cell r="G50">
            <v>-0.228008</v>
          </cell>
          <cell r="H50">
            <v>0</v>
          </cell>
          <cell r="I50">
            <v>0.012317</v>
          </cell>
          <cell r="J50">
            <v>-0.012317</v>
          </cell>
          <cell r="K50">
            <v>0</v>
          </cell>
          <cell r="L50">
            <v>1.158513</v>
          </cell>
          <cell r="M50">
            <v>-1.158513</v>
          </cell>
          <cell r="N50">
            <v>0</v>
          </cell>
          <cell r="O50">
            <v>0.021362</v>
          </cell>
          <cell r="P50">
            <v>-0.021362</v>
          </cell>
        </row>
        <row r="51">
          <cell r="A51" t="str">
            <v>蜜源风电场</v>
          </cell>
          <cell r="B51">
            <v>0</v>
          </cell>
          <cell r="C51">
            <v>0.119642</v>
          </cell>
          <cell r="D51">
            <v>-0.119642</v>
          </cell>
          <cell r="E51">
            <v>0</v>
          </cell>
          <cell r="F51">
            <v>0.21588</v>
          </cell>
          <cell r="G51">
            <v>-0.21588</v>
          </cell>
          <cell r="H51">
            <v>0</v>
          </cell>
          <cell r="I51">
            <v>0.011662</v>
          </cell>
          <cell r="J51">
            <v>-0.011662</v>
          </cell>
          <cell r="K51">
            <v>0</v>
          </cell>
          <cell r="L51">
            <v>1.096888</v>
          </cell>
          <cell r="M51">
            <v>-1.096888</v>
          </cell>
          <cell r="N51">
            <v>0</v>
          </cell>
          <cell r="O51">
            <v>0.020226</v>
          </cell>
          <cell r="P51">
            <v>-0.020226</v>
          </cell>
        </row>
        <row r="52">
          <cell r="A52" t="str">
            <v>南山风电场</v>
          </cell>
          <cell r="B52">
            <v>0</v>
          </cell>
          <cell r="C52">
            <v>0.085607</v>
          </cell>
          <cell r="D52">
            <v>-0.085607</v>
          </cell>
          <cell r="E52">
            <v>0</v>
          </cell>
          <cell r="F52">
            <v>0.154467</v>
          </cell>
          <cell r="G52">
            <v>-0.154467</v>
          </cell>
          <cell r="H52">
            <v>0</v>
          </cell>
          <cell r="I52">
            <v>0.008345</v>
          </cell>
          <cell r="J52">
            <v>-0.008345</v>
          </cell>
          <cell r="K52">
            <v>0</v>
          </cell>
          <cell r="L52">
            <v>0.78485</v>
          </cell>
          <cell r="M52">
            <v>-0.78485</v>
          </cell>
          <cell r="N52">
            <v>0</v>
          </cell>
          <cell r="O52">
            <v>0.014472</v>
          </cell>
          <cell r="P52">
            <v>-0.014472</v>
          </cell>
        </row>
        <row r="53">
          <cell r="A53" t="str">
            <v>四方岭风电场</v>
          </cell>
          <cell r="B53">
            <v>0</v>
          </cell>
          <cell r="C53">
            <v>0.185311</v>
          </cell>
          <cell r="D53">
            <v>-0.185311</v>
          </cell>
          <cell r="E53">
            <v>0</v>
          </cell>
          <cell r="F53">
            <v>0.334372</v>
          </cell>
          <cell r="G53">
            <v>-0.334372</v>
          </cell>
          <cell r="H53">
            <v>0</v>
          </cell>
          <cell r="I53">
            <v>0.018063</v>
          </cell>
          <cell r="J53">
            <v>-0.018063</v>
          </cell>
          <cell r="K53">
            <v>0</v>
          </cell>
          <cell r="L53">
            <v>1.698949</v>
          </cell>
          <cell r="M53">
            <v>-1.698949</v>
          </cell>
          <cell r="N53">
            <v>0</v>
          </cell>
          <cell r="O53">
            <v>0.031328</v>
          </cell>
          <cell r="P53">
            <v>-0.031328</v>
          </cell>
        </row>
        <row r="54">
          <cell r="A54" t="str">
            <v>东起风电场</v>
          </cell>
          <cell r="B54">
            <v>0</v>
          </cell>
          <cell r="C54">
            <v>0.133102</v>
          </cell>
          <cell r="D54">
            <v>-0.133102</v>
          </cell>
          <cell r="E54">
            <v>0</v>
          </cell>
          <cell r="F54">
            <v>0.240167</v>
          </cell>
          <cell r="G54">
            <v>-0.240167</v>
          </cell>
          <cell r="H54">
            <v>0</v>
          </cell>
          <cell r="I54">
            <v>0.012974</v>
          </cell>
          <cell r="J54">
            <v>-0.012974</v>
          </cell>
          <cell r="K54">
            <v>0</v>
          </cell>
          <cell r="L54">
            <v>1.22029</v>
          </cell>
          <cell r="M54">
            <v>-1.22029</v>
          </cell>
          <cell r="N54">
            <v>0</v>
          </cell>
          <cell r="O54">
            <v>0.022502</v>
          </cell>
          <cell r="P54">
            <v>-0.022502</v>
          </cell>
        </row>
        <row r="55">
          <cell r="A55" t="str">
            <v>霞义山风电场</v>
          </cell>
          <cell r="B55">
            <v>0</v>
          </cell>
          <cell r="C55">
            <v>0.086949</v>
          </cell>
          <cell r="D55">
            <v>-0.086949</v>
          </cell>
          <cell r="E55">
            <v>0</v>
          </cell>
          <cell r="F55">
            <v>0.156889</v>
          </cell>
          <cell r="G55">
            <v>-0.156889</v>
          </cell>
          <cell r="H55">
            <v>0</v>
          </cell>
          <cell r="I55">
            <v>0.008475</v>
          </cell>
          <cell r="J55">
            <v>-0.008475</v>
          </cell>
          <cell r="K55">
            <v>0</v>
          </cell>
          <cell r="L55">
            <v>0.797154</v>
          </cell>
          <cell r="M55">
            <v>-0.797154</v>
          </cell>
          <cell r="N55">
            <v>0</v>
          </cell>
          <cell r="O55">
            <v>0.014699</v>
          </cell>
          <cell r="P55">
            <v>-0.014699</v>
          </cell>
        </row>
        <row r="56">
          <cell r="A56" t="str">
            <v>凤屏风电场</v>
          </cell>
          <cell r="B56">
            <v>0</v>
          </cell>
          <cell r="C56">
            <v>0.058254</v>
          </cell>
          <cell r="D56">
            <v>-0.058254</v>
          </cell>
          <cell r="E56">
            <v>0</v>
          </cell>
          <cell r="F56">
            <v>0.105113</v>
          </cell>
          <cell r="G56">
            <v>-0.105113</v>
          </cell>
          <cell r="H56">
            <v>0</v>
          </cell>
          <cell r="I56">
            <v>0.005678</v>
          </cell>
          <cell r="J56">
            <v>-0.005678</v>
          </cell>
          <cell r="K56">
            <v>0</v>
          </cell>
          <cell r="L56">
            <v>0.53408</v>
          </cell>
          <cell r="M56">
            <v>-0.53408</v>
          </cell>
          <cell r="N56">
            <v>0</v>
          </cell>
          <cell r="O56">
            <v>0.009848</v>
          </cell>
          <cell r="P56">
            <v>-0.009848</v>
          </cell>
        </row>
        <row r="57">
          <cell r="A57" t="str">
            <v>隆润风电场</v>
          </cell>
          <cell r="B57">
            <v>0</v>
          </cell>
          <cell r="C57">
            <v>0.19383</v>
          </cell>
          <cell r="D57">
            <v>-0.19383</v>
          </cell>
          <cell r="E57">
            <v>0</v>
          </cell>
          <cell r="F57">
            <v>0.349742</v>
          </cell>
          <cell r="G57">
            <v>-0.349742</v>
          </cell>
          <cell r="H57">
            <v>0</v>
          </cell>
          <cell r="I57">
            <v>0.018894</v>
          </cell>
          <cell r="J57">
            <v>-0.018894</v>
          </cell>
          <cell r="K57">
            <v>0</v>
          </cell>
          <cell r="L57">
            <v>1.777047</v>
          </cell>
          <cell r="M57">
            <v>-1.777047</v>
          </cell>
          <cell r="N57">
            <v>0</v>
          </cell>
          <cell r="O57">
            <v>0.032768</v>
          </cell>
          <cell r="P57">
            <v>-0.032768</v>
          </cell>
        </row>
        <row r="58">
          <cell r="A58" t="str">
            <v>旭晖风电场</v>
          </cell>
          <cell r="B58">
            <v>0</v>
          </cell>
          <cell r="C58">
            <v>0.04517</v>
          </cell>
          <cell r="D58">
            <v>-0.04517</v>
          </cell>
          <cell r="E58">
            <v>0</v>
          </cell>
          <cell r="F58">
            <v>0.081503</v>
          </cell>
          <cell r="G58">
            <v>-0.081503</v>
          </cell>
          <cell r="H58">
            <v>0</v>
          </cell>
          <cell r="I58">
            <v>0.004403</v>
          </cell>
          <cell r="J58">
            <v>-0.004403</v>
          </cell>
          <cell r="K58">
            <v>0</v>
          </cell>
          <cell r="L58">
            <v>0.414118</v>
          </cell>
          <cell r="M58">
            <v>-0.414118</v>
          </cell>
          <cell r="N58">
            <v>0</v>
          </cell>
          <cell r="O58">
            <v>0.007636</v>
          </cell>
          <cell r="P58">
            <v>-0.007636</v>
          </cell>
        </row>
        <row r="59">
          <cell r="A59" t="str">
            <v>水锦风电场</v>
          </cell>
          <cell r="B59">
            <v>0</v>
          </cell>
          <cell r="C59">
            <v>0.092062</v>
          </cell>
          <cell r="D59">
            <v>-0.092062</v>
          </cell>
          <cell r="E59">
            <v>0</v>
          </cell>
          <cell r="F59">
            <v>0.166115</v>
          </cell>
          <cell r="G59">
            <v>-0.166115</v>
          </cell>
          <cell r="H59">
            <v>0</v>
          </cell>
          <cell r="I59">
            <v>0.008974</v>
          </cell>
          <cell r="J59">
            <v>-0.008974</v>
          </cell>
          <cell r="K59">
            <v>0</v>
          </cell>
          <cell r="L59">
            <v>0.844034</v>
          </cell>
          <cell r="M59">
            <v>-0.844034</v>
          </cell>
          <cell r="N59">
            <v>0</v>
          </cell>
          <cell r="O59">
            <v>0.015564</v>
          </cell>
          <cell r="P59">
            <v>-0.015564</v>
          </cell>
        </row>
        <row r="60">
          <cell r="A60" t="str">
            <v>高帮山风电场</v>
          </cell>
          <cell r="B60">
            <v>0</v>
          </cell>
          <cell r="C60">
            <v>0.145497</v>
          </cell>
          <cell r="D60">
            <v>-0.145497</v>
          </cell>
          <cell r="E60">
            <v>0</v>
          </cell>
          <cell r="F60">
            <v>0.262532</v>
          </cell>
          <cell r="G60">
            <v>-0.262532</v>
          </cell>
          <cell r="H60">
            <v>0</v>
          </cell>
          <cell r="I60">
            <v>0.014182</v>
          </cell>
          <cell r="J60">
            <v>-0.014182</v>
          </cell>
          <cell r="K60">
            <v>0</v>
          </cell>
          <cell r="L60">
            <v>1.333929</v>
          </cell>
          <cell r="M60">
            <v>-1.333929</v>
          </cell>
          <cell r="N60">
            <v>0</v>
          </cell>
          <cell r="O60">
            <v>0.024597</v>
          </cell>
          <cell r="P60">
            <v>-0.024597</v>
          </cell>
        </row>
        <row r="61">
          <cell r="A61" t="str">
            <v>杨村风电场</v>
          </cell>
          <cell r="B61">
            <v>0</v>
          </cell>
          <cell r="C61">
            <v>0.156129</v>
          </cell>
          <cell r="D61">
            <v>-0.156129</v>
          </cell>
          <cell r="E61">
            <v>0</v>
          </cell>
          <cell r="F61">
            <v>0.281715</v>
          </cell>
          <cell r="G61">
            <v>-0.281715</v>
          </cell>
          <cell r="H61">
            <v>0</v>
          </cell>
          <cell r="I61">
            <v>0.015219</v>
          </cell>
          <cell r="J61">
            <v>-0.015219</v>
          </cell>
          <cell r="K61">
            <v>0</v>
          </cell>
          <cell r="L61">
            <v>1.4314</v>
          </cell>
          <cell r="M61">
            <v>-1.4314</v>
          </cell>
          <cell r="N61">
            <v>0</v>
          </cell>
          <cell r="O61">
            <v>0.026394</v>
          </cell>
          <cell r="P61">
            <v>-0.026394</v>
          </cell>
        </row>
        <row r="62">
          <cell r="A62" t="str">
            <v>祥甜风电场</v>
          </cell>
          <cell r="B62">
            <v>0</v>
          </cell>
          <cell r="C62">
            <v>0.165712</v>
          </cell>
          <cell r="D62">
            <v>-0.165712</v>
          </cell>
          <cell r="E62">
            <v>0</v>
          </cell>
          <cell r="F62">
            <v>0.299007</v>
          </cell>
          <cell r="G62">
            <v>-0.299007</v>
          </cell>
          <cell r="H62">
            <v>0</v>
          </cell>
          <cell r="I62">
            <v>0.016153</v>
          </cell>
          <cell r="J62">
            <v>-0.016153</v>
          </cell>
          <cell r="K62">
            <v>0</v>
          </cell>
          <cell r="L62">
            <v>1.519261</v>
          </cell>
          <cell r="M62">
            <v>-1.519261</v>
          </cell>
          <cell r="N62">
            <v>0</v>
          </cell>
          <cell r="O62">
            <v>0.028014</v>
          </cell>
          <cell r="P62">
            <v>-0.028014</v>
          </cell>
        </row>
        <row r="63">
          <cell r="A63" t="str">
            <v>百花山风电场</v>
          </cell>
          <cell r="B63">
            <v>0</v>
          </cell>
          <cell r="C63">
            <v>0.195882</v>
          </cell>
          <cell r="D63">
            <v>-0.195882</v>
          </cell>
          <cell r="E63">
            <v>0</v>
          </cell>
          <cell r="F63">
            <v>0.353445</v>
          </cell>
          <cell r="G63">
            <v>-0.353445</v>
          </cell>
          <cell r="H63">
            <v>0</v>
          </cell>
          <cell r="I63">
            <v>0.019094</v>
          </cell>
          <cell r="J63">
            <v>-0.019094</v>
          </cell>
          <cell r="K63">
            <v>0</v>
          </cell>
          <cell r="L63">
            <v>1.79586</v>
          </cell>
          <cell r="M63">
            <v>-1.79586</v>
          </cell>
          <cell r="N63">
            <v>0</v>
          </cell>
          <cell r="O63">
            <v>0.033115</v>
          </cell>
          <cell r="P63">
            <v>-0.033115</v>
          </cell>
        </row>
        <row r="64">
          <cell r="A64" t="str">
            <v>马家风电场</v>
          </cell>
          <cell r="B64">
            <v>0</v>
          </cell>
          <cell r="C64">
            <v>0.127972</v>
          </cell>
          <cell r="D64">
            <v>-0.127972</v>
          </cell>
          <cell r="E64">
            <v>0</v>
          </cell>
          <cell r="F64">
            <v>0.23091</v>
          </cell>
          <cell r="G64">
            <v>-0.23091</v>
          </cell>
          <cell r="H64">
            <v>0</v>
          </cell>
          <cell r="I64">
            <v>0.012474</v>
          </cell>
          <cell r="J64">
            <v>-0.012474</v>
          </cell>
          <cell r="K64">
            <v>0</v>
          </cell>
          <cell r="L64">
            <v>1.173257</v>
          </cell>
          <cell r="M64">
            <v>-1.173257</v>
          </cell>
          <cell r="N64">
            <v>0</v>
          </cell>
          <cell r="O64">
            <v>0.021634</v>
          </cell>
          <cell r="P64">
            <v>-0.021634</v>
          </cell>
        </row>
        <row r="65">
          <cell r="A65" t="str">
            <v>梓坪风电场</v>
          </cell>
          <cell r="B65">
            <v>0</v>
          </cell>
          <cell r="C65">
            <v>0.154177</v>
          </cell>
          <cell r="D65">
            <v>-0.154177</v>
          </cell>
          <cell r="E65">
            <v>0</v>
          </cell>
          <cell r="F65">
            <v>0.278193</v>
          </cell>
          <cell r="G65">
            <v>-0.278193</v>
          </cell>
          <cell r="H65">
            <v>0</v>
          </cell>
          <cell r="I65">
            <v>0.015028</v>
          </cell>
          <cell r="J65">
            <v>-0.015028</v>
          </cell>
          <cell r="K65">
            <v>0</v>
          </cell>
          <cell r="L65">
            <v>1.413502</v>
          </cell>
          <cell r="M65">
            <v>-1.413502</v>
          </cell>
          <cell r="N65">
            <v>0</v>
          </cell>
          <cell r="O65">
            <v>0.026064</v>
          </cell>
          <cell r="P65">
            <v>-0.026064</v>
          </cell>
        </row>
        <row r="66">
          <cell r="A66" t="str">
            <v>百丈风电场</v>
          </cell>
          <cell r="B66">
            <v>0</v>
          </cell>
          <cell r="C66">
            <v>0.173532</v>
          </cell>
          <cell r="D66">
            <v>-0.173532</v>
          </cell>
          <cell r="E66">
            <v>0</v>
          </cell>
          <cell r="F66">
            <v>0.313117</v>
          </cell>
          <cell r="G66">
            <v>-0.313117</v>
          </cell>
          <cell r="H66">
            <v>0</v>
          </cell>
          <cell r="I66">
            <v>0.016915</v>
          </cell>
          <cell r="J66">
            <v>-0.016915</v>
          </cell>
          <cell r="K66">
            <v>0</v>
          </cell>
          <cell r="L66">
            <v>1.590953</v>
          </cell>
          <cell r="M66">
            <v>-1.590953</v>
          </cell>
          <cell r="N66">
            <v>0</v>
          </cell>
          <cell r="O66">
            <v>0.029336</v>
          </cell>
          <cell r="P66">
            <v>-0.029336</v>
          </cell>
        </row>
        <row r="67">
          <cell r="A67" t="str">
            <v>云飞风电场</v>
          </cell>
          <cell r="B67">
            <v>0</v>
          </cell>
          <cell r="C67">
            <v>0.191054</v>
          </cell>
          <cell r="D67">
            <v>-0.191054</v>
          </cell>
          <cell r="E67">
            <v>0</v>
          </cell>
          <cell r="F67">
            <v>0.344734</v>
          </cell>
          <cell r="G67">
            <v>-0.344734</v>
          </cell>
          <cell r="H67">
            <v>0</v>
          </cell>
          <cell r="I67">
            <v>0.018623</v>
          </cell>
          <cell r="J67">
            <v>-0.018623</v>
          </cell>
          <cell r="K67">
            <v>0</v>
          </cell>
          <cell r="L67">
            <v>1.751596</v>
          </cell>
          <cell r="M67">
            <v>-1.751596</v>
          </cell>
          <cell r="N67">
            <v>0</v>
          </cell>
          <cell r="O67">
            <v>0.032299</v>
          </cell>
          <cell r="P67">
            <v>-0.032299</v>
          </cell>
        </row>
        <row r="68">
          <cell r="A68" t="str">
            <v>麒麟风电场</v>
          </cell>
          <cell r="B68">
            <v>0</v>
          </cell>
          <cell r="C68">
            <v>0.08046</v>
          </cell>
          <cell r="D68">
            <v>-0.08046</v>
          </cell>
          <cell r="E68">
            <v>0</v>
          </cell>
          <cell r="F68">
            <v>0.145181</v>
          </cell>
          <cell r="G68">
            <v>-0.145181</v>
          </cell>
          <cell r="H68">
            <v>0</v>
          </cell>
          <cell r="I68">
            <v>0.007843</v>
          </cell>
          <cell r="J68">
            <v>-0.007843</v>
          </cell>
          <cell r="K68">
            <v>0</v>
          </cell>
          <cell r="L68">
            <v>0.737665</v>
          </cell>
          <cell r="M68">
            <v>-0.737665</v>
          </cell>
          <cell r="N68">
            <v>0</v>
          </cell>
          <cell r="O68">
            <v>0.013602</v>
          </cell>
          <cell r="P68">
            <v>-0.013602</v>
          </cell>
        </row>
        <row r="69">
          <cell r="A69" t="str">
            <v>马子岭风电场</v>
          </cell>
          <cell r="B69">
            <v>0</v>
          </cell>
          <cell r="C69">
            <v>0.215359</v>
          </cell>
          <cell r="D69">
            <v>-0.215359</v>
          </cell>
          <cell r="E69">
            <v>0</v>
          </cell>
          <cell r="F69">
            <v>0.388589</v>
          </cell>
          <cell r="G69">
            <v>-0.388589</v>
          </cell>
          <cell r="H69">
            <v>0</v>
          </cell>
          <cell r="I69">
            <v>0.020992</v>
          </cell>
          <cell r="J69">
            <v>-0.020992</v>
          </cell>
          <cell r="K69">
            <v>0</v>
          </cell>
          <cell r="L69">
            <v>1.974429</v>
          </cell>
          <cell r="M69">
            <v>-1.974429</v>
          </cell>
          <cell r="N69">
            <v>0</v>
          </cell>
          <cell r="O69">
            <v>0.036408</v>
          </cell>
          <cell r="P69">
            <v>-0.036408</v>
          </cell>
        </row>
        <row r="70">
          <cell r="A70" t="str">
            <v>安华风电场</v>
          </cell>
          <cell r="B70">
            <v>0</v>
          </cell>
          <cell r="C70">
            <v>0.081425</v>
          </cell>
          <cell r="D70">
            <v>-0.081425</v>
          </cell>
          <cell r="E70">
            <v>0</v>
          </cell>
          <cell r="F70">
            <v>0.146922</v>
          </cell>
          <cell r="G70">
            <v>-0.146922</v>
          </cell>
          <cell r="H70">
            <v>0</v>
          </cell>
          <cell r="I70">
            <v>0.007937</v>
          </cell>
          <cell r="J70">
            <v>-0.007937</v>
          </cell>
          <cell r="K70">
            <v>0</v>
          </cell>
          <cell r="L70">
            <v>0.746511</v>
          </cell>
          <cell r="M70">
            <v>-0.746511</v>
          </cell>
          <cell r="N70">
            <v>0</v>
          </cell>
          <cell r="O70">
            <v>0.013765</v>
          </cell>
          <cell r="P70">
            <v>-0.013765</v>
          </cell>
        </row>
        <row r="71">
          <cell r="A71" t="str">
            <v>宝山风电场</v>
          </cell>
          <cell r="B71">
            <v>0</v>
          </cell>
          <cell r="C71">
            <v>0.070322</v>
          </cell>
          <cell r="D71">
            <v>-0.070322</v>
          </cell>
          <cell r="E71">
            <v>0</v>
          </cell>
          <cell r="F71">
            <v>0.126888</v>
          </cell>
          <cell r="G71">
            <v>-0.126888</v>
          </cell>
          <cell r="H71">
            <v>0</v>
          </cell>
          <cell r="I71">
            <v>0.006855</v>
          </cell>
          <cell r="J71">
            <v>-0.006855</v>
          </cell>
          <cell r="K71">
            <v>0</v>
          </cell>
          <cell r="L71">
            <v>0.64472</v>
          </cell>
          <cell r="M71">
            <v>-0.64472</v>
          </cell>
          <cell r="N71">
            <v>0</v>
          </cell>
          <cell r="O71">
            <v>0.011888</v>
          </cell>
          <cell r="P71">
            <v>-0.011888</v>
          </cell>
        </row>
        <row r="72">
          <cell r="A72" t="str">
            <v>朝新风电场</v>
          </cell>
          <cell r="B72">
            <v>0</v>
          </cell>
          <cell r="C72">
            <v>0.095201</v>
          </cell>
          <cell r="D72">
            <v>-0.095201</v>
          </cell>
          <cell r="E72">
            <v>0</v>
          </cell>
          <cell r="F72">
            <v>0.171779</v>
          </cell>
          <cell r="G72">
            <v>-0.171779</v>
          </cell>
          <cell r="H72">
            <v>0</v>
          </cell>
          <cell r="I72">
            <v>0.00928</v>
          </cell>
          <cell r="J72">
            <v>-0.00928</v>
          </cell>
          <cell r="K72">
            <v>0</v>
          </cell>
          <cell r="L72">
            <v>0.872814</v>
          </cell>
          <cell r="M72">
            <v>-0.872814</v>
          </cell>
          <cell r="N72">
            <v>0</v>
          </cell>
          <cell r="O72">
            <v>0.016094</v>
          </cell>
          <cell r="P72">
            <v>-0.016094</v>
          </cell>
        </row>
        <row r="73">
          <cell r="A73" t="str">
            <v>平天山风电场</v>
          </cell>
          <cell r="B73">
            <v>0</v>
          </cell>
          <cell r="C73">
            <v>0.132411</v>
          </cell>
          <cell r="D73">
            <v>-0.132411</v>
          </cell>
          <cell r="E73">
            <v>0</v>
          </cell>
          <cell r="F73">
            <v>0.23892</v>
          </cell>
          <cell r="G73">
            <v>-0.23892</v>
          </cell>
          <cell r="H73">
            <v>0</v>
          </cell>
          <cell r="I73">
            <v>0.012907</v>
          </cell>
          <cell r="J73">
            <v>-0.012907</v>
          </cell>
          <cell r="K73">
            <v>0</v>
          </cell>
          <cell r="L73">
            <v>1.213955</v>
          </cell>
          <cell r="M73">
            <v>-1.213955</v>
          </cell>
          <cell r="N73">
            <v>0</v>
          </cell>
          <cell r="O73">
            <v>0.022385</v>
          </cell>
          <cell r="P73">
            <v>-0.022385</v>
          </cell>
        </row>
        <row r="74">
          <cell r="A74" t="str">
            <v>泽丰风电场</v>
          </cell>
          <cell r="B74">
            <v>0</v>
          </cell>
          <cell r="C74">
            <v>0.104252</v>
          </cell>
          <cell r="D74">
            <v>-0.104252</v>
          </cell>
          <cell r="E74">
            <v>0</v>
          </cell>
          <cell r="F74">
            <v>0.18811</v>
          </cell>
          <cell r="G74">
            <v>-0.18811</v>
          </cell>
          <cell r="H74">
            <v>0</v>
          </cell>
          <cell r="I74">
            <v>0.010162</v>
          </cell>
          <cell r="J74">
            <v>-0.010162</v>
          </cell>
          <cell r="K74">
            <v>0</v>
          </cell>
          <cell r="L74">
            <v>0.955792</v>
          </cell>
          <cell r="M74">
            <v>-0.955792</v>
          </cell>
          <cell r="N74">
            <v>0</v>
          </cell>
          <cell r="O74">
            <v>0.017624</v>
          </cell>
          <cell r="P74">
            <v>-0.017624</v>
          </cell>
        </row>
        <row r="75">
          <cell r="A75" t="str">
            <v>宏景风电场</v>
          </cell>
          <cell r="B75">
            <v>0</v>
          </cell>
          <cell r="C75">
            <v>0.099405</v>
          </cell>
          <cell r="D75">
            <v>-0.099405</v>
          </cell>
          <cell r="E75">
            <v>0</v>
          </cell>
          <cell r="F75">
            <v>0.179364</v>
          </cell>
          <cell r="G75">
            <v>-0.179364</v>
          </cell>
          <cell r="H75">
            <v>0</v>
          </cell>
          <cell r="I75">
            <v>0.009689</v>
          </cell>
          <cell r="J75">
            <v>-0.009689</v>
          </cell>
          <cell r="K75">
            <v>0</v>
          </cell>
          <cell r="L75">
            <v>0.911353</v>
          </cell>
          <cell r="M75">
            <v>-0.911353</v>
          </cell>
          <cell r="N75">
            <v>0</v>
          </cell>
          <cell r="O75">
            <v>0.016805</v>
          </cell>
          <cell r="P75">
            <v>-0.016805</v>
          </cell>
        </row>
        <row r="76">
          <cell r="A76" t="str">
            <v>承源风电场</v>
          </cell>
          <cell r="B76">
            <v>0</v>
          </cell>
          <cell r="C76">
            <v>0.103953</v>
          </cell>
          <cell r="D76">
            <v>-0.103953</v>
          </cell>
          <cell r="E76">
            <v>0</v>
          </cell>
          <cell r="F76">
            <v>0.18757</v>
          </cell>
          <cell r="G76">
            <v>-0.18757</v>
          </cell>
          <cell r="H76">
            <v>0</v>
          </cell>
          <cell r="I76">
            <v>0.010133</v>
          </cell>
          <cell r="J76">
            <v>-0.010133</v>
          </cell>
          <cell r="K76">
            <v>0</v>
          </cell>
          <cell r="L76">
            <v>0.953046</v>
          </cell>
          <cell r="M76">
            <v>-0.953046</v>
          </cell>
          <cell r="N76">
            <v>0</v>
          </cell>
          <cell r="O76">
            <v>0.017574</v>
          </cell>
          <cell r="P76">
            <v>-0.017574</v>
          </cell>
        </row>
        <row r="77">
          <cell r="A77" t="str">
            <v>高栏塘风电场</v>
          </cell>
          <cell r="B77">
            <v>0</v>
          </cell>
          <cell r="C77">
            <v>0.097638</v>
          </cell>
          <cell r="D77">
            <v>-0.097638</v>
          </cell>
          <cell r="E77">
            <v>0</v>
          </cell>
          <cell r="F77">
            <v>0.176175</v>
          </cell>
          <cell r="G77">
            <v>-0.176175</v>
          </cell>
          <cell r="H77">
            <v>0</v>
          </cell>
          <cell r="I77">
            <v>0.009517</v>
          </cell>
          <cell r="J77">
            <v>-0.009517</v>
          </cell>
          <cell r="K77">
            <v>0</v>
          </cell>
          <cell r="L77">
            <v>0.89515</v>
          </cell>
          <cell r="M77">
            <v>-0.89515</v>
          </cell>
          <cell r="N77">
            <v>0</v>
          </cell>
          <cell r="O77">
            <v>0.016506</v>
          </cell>
          <cell r="P77">
            <v>-0.016506</v>
          </cell>
        </row>
        <row r="78">
          <cell r="A78" t="str">
            <v>黄花岭风电场</v>
          </cell>
          <cell r="B78">
            <v>0</v>
          </cell>
          <cell r="C78">
            <v>0.106981</v>
          </cell>
          <cell r="D78">
            <v>-0.106981</v>
          </cell>
          <cell r="E78">
            <v>0</v>
          </cell>
          <cell r="F78">
            <v>0.193034</v>
          </cell>
          <cell r="G78">
            <v>-0.193034</v>
          </cell>
          <cell r="H78">
            <v>0</v>
          </cell>
          <cell r="I78">
            <v>0.010428</v>
          </cell>
          <cell r="J78">
            <v>-0.010428</v>
          </cell>
          <cell r="K78">
            <v>0</v>
          </cell>
          <cell r="L78">
            <v>0.980808</v>
          </cell>
          <cell r="M78">
            <v>-0.980808</v>
          </cell>
          <cell r="N78">
            <v>0</v>
          </cell>
          <cell r="O78">
            <v>0.018086</v>
          </cell>
          <cell r="P78">
            <v>-0.018086</v>
          </cell>
        </row>
        <row r="79">
          <cell r="A79" t="str">
            <v>金谷风电场</v>
          </cell>
          <cell r="B79">
            <v>0</v>
          </cell>
          <cell r="C79">
            <v>0.09783</v>
          </cell>
          <cell r="D79">
            <v>-0.09783</v>
          </cell>
          <cell r="E79">
            <v>0</v>
          </cell>
          <cell r="F79">
            <v>0.176522</v>
          </cell>
          <cell r="G79">
            <v>-0.176522</v>
          </cell>
          <cell r="H79">
            <v>0</v>
          </cell>
          <cell r="I79">
            <v>0.009536</v>
          </cell>
          <cell r="J79">
            <v>-0.009536</v>
          </cell>
          <cell r="K79">
            <v>0</v>
          </cell>
          <cell r="L79">
            <v>0.896913</v>
          </cell>
          <cell r="M79">
            <v>-0.896913</v>
          </cell>
          <cell r="N79">
            <v>0</v>
          </cell>
          <cell r="O79">
            <v>0.016539</v>
          </cell>
          <cell r="P79">
            <v>-0.016539</v>
          </cell>
        </row>
        <row r="80">
          <cell r="A80" t="str">
            <v>九头岭风电场</v>
          </cell>
          <cell r="B80">
            <v>0</v>
          </cell>
          <cell r="C80">
            <v>0.08848</v>
          </cell>
          <cell r="D80">
            <v>-0.08848</v>
          </cell>
          <cell r="E80">
            <v>0</v>
          </cell>
          <cell r="F80">
            <v>0.159651</v>
          </cell>
          <cell r="G80">
            <v>-0.159651</v>
          </cell>
          <cell r="H80">
            <v>0</v>
          </cell>
          <cell r="I80">
            <v>0.008625</v>
          </cell>
          <cell r="J80">
            <v>-0.008625</v>
          </cell>
          <cell r="K80">
            <v>0</v>
          </cell>
          <cell r="L80">
            <v>0.811188</v>
          </cell>
          <cell r="M80">
            <v>-0.811188</v>
          </cell>
          <cell r="N80">
            <v>0</v>
          </cell>
          <cell r="O80">
            <v>0.014958</v>
          </cell>
          <cell r="P80">
            <v>-0.014958</v>
          </cell>
        </row>
        <row r="81">
          <cell r="A81" t="str">
            <v>兰田风电场</v>
          </cell>
          <cell r="B81">
            <v>0</v>
          </cell>
          <cell r="C81">
            <v>0.076378</v>
          </cell>
          <cell r="D81">
            <v>-0.076378</v>
          </cell>
          <cell r="E81">
            <v>0</v>
          </cell>
          <cell r="F81">
            <v>0.137816</v>
          </cell>
          <cell r="G81">
            <v>-0.137816</v>
          </cell>
          <cell r="H81">
            <v>0</v>
          </cell>
          <cell r="I81">
            <v>0.007445</v>
          </cell>
          <cell r="J81">
            <v>-0.007445</v>
          </cell>
          <cell r="K81">
            <v>0</v>
          </cell>
          <cell r="L81">
            <v>0.700243</v>
          </cell>
          <cell r="M81">
            <v>-0.700243</v>
          </cell>
          <cell r="N81">
            <v>0</v>
          </cell>
          <cell r="O81">
            <v>0.012912</v>
          </cell>
          <cell r="P81">
            <v>-0.012912</v>
          </cell>
        </row>
        <row r="82">
          <cell r="A82" t="str">
            <v>佩光风电场</v>
          </cell>
          <cell r="B82">
            <v>0</v>
          </cell>
          <cell r="C82">
            <v>0.083455</v>
          </cell>
          <cell r="D82">
            <v>-0.083455</v>
          </cell>
          <cell r="E82">
            <v>0</v>
          </cell>
          <cell r="F82">
            <v>0.150584</v>
          </cell>
          <cell r="G82">
            <v>-0.150584</v>
          </cell>
          <cell r="H82">
            <v>0</v>
          </cell>
          <cell r="I82">
            <v>0.008135</v>
          </cell>
          <cell r="J82">
            <v>-0.008135</v>
          </cell>
          <cell r="K82">
            <v>0</v>
          </cell>
          <cell r="L82">
            <v>0.765122</v>
          </cell>
          <cell r="M82">
            <v>-0.765122</v>
          </cell>
          <cell r="N82">
            <v>0</v>
          </cell>
          <cell r="O82">
            <v>0.014108</v>
          </cell>
          <cell r="P82">
            <v>-0.014108</v>
          </cell>
        </row>
        <row r="83">
          <cell r="A83" t="str">
            <v>晴岚风电场</v>
          </cell>
          <cell r="B83">
            <v>0</v>
          </cell>
          <cell r="C83">
            <v>0.149518</v>
          </cell>
          <cell r="D83">
            <v>-0.149518</v>
          </cell>
          <cell r="E83">
            <v>0</v>
          </cell>
          <cell r="F83">
            <v>0.269787</v>
          </cell>
          <cell r="G83">
            <v>-0.269787</v>
          </cell>
          <cell r="H83">
            <v>0</v>
          </cell>
          <cell r="I83">
            <v>0.014574</v>
          </cell>
          <cell r="J83">
            <v>-0.014574</v>
          </cell>
          <cell r="K83">
            <v>0</v>
          </cell>
          <cell r="L83">
            <v>1.370792</v>
          </cell>
          <cell r="M83">
            <v>-1.370792</v>
          </cell>
          <cell r="N83">
            <v>0</v>
          </cell>
          <cell r="O83">
            <v>0.025277</v>
          </cell>
          <cell r="P83">
            <v>-0.025277</v>
          </cell>
        </row>
        <row r="84">
          <cell r="A84" t="str">
            <v>润堡风电场</v>
          </cell>
          <cell r="B84">
            <v>0</v>
          </cell>
          <cell r="C84">
            <v>0.117479</v>
          </cell>
          <cell r="D84">
            <v>-0.117479</v>
          </cell>
          <cell r="E84">
            <v>0</v>
          </cell>
          <cell r="F84">
            <v>0.211977</v>
          </cell>
          <cell r="G84">
            <v>-0.211977</v>
          </cell>
          <cell r="H84">
            <v>0</v>
          </cell>
          <cell r="I84">
            <v>0.011451</v>
          </cell>
          <cell r="J84">
            <v>-0.011451</v>
          </cell>
          <cell r="K84">
            <v>0</v>
          </cell>
          <cell r="L84">
            <v>1.077058</v>
          </cell>
          <cell r="M84">
            <v>-1.077058</v>
          </cell>
          <cell r="N84">
            <v>0</v>
          </cell>
          <cell r="O84">
            <v>0.01986</v>
          </cell>
          <cell r="P84">
            <v>-0.01986</v>
          </cell>
        </row>
        <row r="85">
          <cell r="A85" t="str">
            <v>润南风电场</v>
          </cell>
          <cell r="B85">
            <v>0</v>
          </cell>
          <cell r="C85">
            <v>0.068936</v>
          </cell>
          <cell r="D85">
            <v>-0.068936</v>
          </cell>
          <cell r="E85">
            <v>0</v>
          </cell>
          <cell r="F85">
            <v>0.124386</v>
          </cell>
          <cell r="G85">
            <v>-0.124386</v>
          </cell>
          <cell r="H85">
            <v>0</v>
          </cell>
          <cell r="I85">
            <v>0.00672</v>
          </cell>
          <cell r="J85">
            <v>-0.00672</v>
          </cell>
          <cell r="K85">
            <v>0</v>
          </cell>
          <cell r="L85">
            <v>0.632008</v>
          </cell>
          <cell r="M85">
            <v>-0.632008</v>
          </cell>
          <cell r="N85">
            <v>0</v>
          </cell>
          <cell r="O85">
            <v>0.011654</v>
          </cell>
          <cell r="P85">
            <v>-0.011654</v>
          </cell>
        </row>
        <row r="86">
          <cell r="A86" t="str">
            <v>天武风电场</v>
          </cell>
          <cell r="B86">
            <v>0</v>
          </cell>
          <cell r="C86">
            <v>0.148065</v>
          </cell>
          <cell r="D86">
            <v>-0.148065</v>
          </cell>
          <cell r="E86">
            <v>0</v>
          </cell>
          <cell r="F86">
            <v>0.267165</v>
          </cell>
          <cell r="G86">
            <v>-0.267165</v>
          </cell>
          <cell r="H86">
            <v>0</v>
          </cell>
          <cell r="I86">
            <v>0.014433</v>
          </cell>
          <cell r="J86">
            <v>-0.014433</v>
          </cell>
          <cell r="K86">
            <v>0</v>
          </cell>
          <cell r="L86">
            <v>1.357471</v>
          </cell>
          <cell r="M86">
            <v>-1.357471</v>
          </cell>
          <cell r="N86">
            <v>0</v>
          </cell>
          <cell r="O86">
            <v>0.025031</v>
          </cell>
          <cell r="P86">
            <v>-0.025031</v>
          </cell>
        </row>
        <row r="87">
          <cell r="A87" t="str">
            <v>沃岭风电场</v>
          </cell>
          <cell r="B87">
            <v>0</v>
          </cell>
          <cell r="C87">
            <v>0.087263</v>
          </cell>
          <cell r="D87">
            <v>-0.087263</v>
          </cell>
          <cell r="E87">
            <v>0</v>
          </cell>
          <cell r="F87">
            <v>0.157456</v>
          </cell>
          <cell r="G87">
            <v>-0.157456</v>
          </cell>
          <cell r="H87">
            <v>0</v>
          </cell>
          <cell r="I87">
            <v>0.008506</v>
          </cell>
          <cell r="J87">
            <v>-0.008506</v>
          </cell>
          <cell r="K87">
            <v>0</v>
          </cell>
          <cell r="L87">
            <v>0.800038</v>
          </cell>
          <cell r="M87">
            <v>-0.800038</v>
          </cell>
          <cell r="N87">
            <v>0</v>
          </cell>
          <cell r="O87">
            <v>0.014752</v>
          </cell>
          <cell r="P87">
            <v>-0.014752</v>
          </cell>
        </row>
        <row r="88">
          <cell r="A88" t="str">
            <v>镇龙山风电场</v>
          </cell>
          <cell r="B88">
            <v>0</v>
          </cell>
          <cell r="C88">
            <v>0.104926</v>
          </cell>
          <cell r="D88">
            <v>-0.104926</v>
          </cell>
          <cell r="E88">
            <v>0</v>
          </cell>
          <cell r="F88">
            <v>0.189327</v>
          </cell>
          <cell r="G88">
            <v>-0.189327</v>
          </cell>
          <cell r="H88">
            <v>0</v>
          </cell>
          <cell r="I88">
            <v>0.010228</v>
          </cell>
          <cell r="J88">
            <v>-0.010228</v>
          </cell>
          <cell r="K88">
            <v>0</v>
          </cell>
          <cell r="L88">
            <v>0.961974</v>
          </cell>
          <cell r="M88">
            <v>-0.961974</v>
          </cell>
          <cell r="N88">
            <v>0</v>
          </cell>
          <cell r="O88">
            <v>0.017738</v>
          </cell>
          <cell r="P88">
            <v>-0.017738</v>
          </cell>
        </row>
        <row r="89">
          <cell r="A89" t="str">
            <v>珠光风电场</v>
          </cell>
          <cell r="B89">
            <v>0</v>
          </cell>
          <cell r="C89">
            <v>0.161081</v>
          </cell>
          <cell r="D89">
            <v>-0.161081</v>
          </cell>
          <cell r="E89">
            <v>0</v>
          </cell>
          <cell r="F89">
            <v>0.290652</v>
          </cell>
          <cell r="G89">
            <v>-0.290652</v>
          </cell>
          <cell r="H89">
            <v>0</v>
          </cell>
          <cell r="I89">
            <v>0.015701</v>
          </cell>
          <cell r="J89">
            <v>-0.015701</v>
          </cell>
          <cell r="K89">
            <v>0</v>
          </cell>
          <cell r="L89">
            <v>1.476805</v>
          </cell>
          <cell r="M89">
            <v>-1.476805</v>
          </cell>
          <cell r="N89">
            <v>0</v>
          </cell>
          <cell r="O89">
            <v>0.027232</v>
          </cell>
          <cell r="P89">
            <v>-0.027232</v>
          </cell>
        </row>
        <row r="90">
          <cell r="A90" t="str">
            <v>六字界风电场</v>
          </cell>
          <cell r="B90">
            <v>0</v>
          </cell>
          <cell r="C90">
            <v>0.111584</v>
          </cell>
          <cell r="D90">
            <v>-0.111584</v>
          </cell>
          <cell r="E90">
            <v>0</v>
          </cell>
          <cell r="F90">
            <v>0.20134</v>
          </cell>
          <cell r="G90">
            <v>-0.20134</v>
          </cell>
          <cell r="H90">
            <v>0</v>
          </cell>
          <cell r="I90">
            <v>0.010877</v>
          </cell>
          <cell r="J90">
            <v>-0.010877</v>
          </cell>
          <cell r="K90">
            <v>0</v>
          </cell>
          <cell r="L90">
            <v>1.02301</v>
          </cell>
          <cell r="M90">
            <v>-1.02301</v>
          </cell>
          <cell r="N90">
            <v>0</v>
          </cell>
          <cell r="O90">
            <v>0.018864</v>
          </cell>
          <cell r="P90">
            <v>-0.018864</v>
          </cell>
        </row>
        <row r="91">
          <cell r="A91" t="str">
            <v>布央风电场</v>
          </cell>
          <cell r="B91">
            <v>0</v>
          </cell>
          <cell r="C91">
            <v>0.111926</v>
          </cell>
          <cell r="D91">
            <v>-0.111926</v>
          </cell>
          <cell r="E91">
            <v>0</v>
          </cell>
          <cell r="F91">
            <v>0.201958</v>
          </cell>
          <cell r="G91">
            <v>-0.201958</v>
          </cell>
          <cell r="H91">
            <v>0</v>
          </cell>
          <cell r="I91">
            <v>0.01091</v>
          </cell>
          <cell r="J91">
            <v>-0.01091</v>
          </cell>
          <cell r="K91">
            <v>0</v>
          </cell>
          <cell r="L91">
            <v>1.02615</v>
          </cell>
          <cell r="M91">
            <v>-1.02615</v>
          </cell>
          <cell r="N91">
            <v>0</v>
          </cell>
          <cell r="O91">
            <v>0.018922</v>
          </cell>
          <cell r="P91">
            <v>-0.018922</v>
          </cell>
        </row>
        <row r="92">
          <cell r="A92" t="str">
            <v>广茂风电场</v>
          </cell>
          <cell r="B92">
            <v>0</v>
          </cell>
          <cell r="C92">
            <v>0.023484</v>
          </cell>
          <cell r="D92">
            <v>-0.023484</v>
          </cell>
          <cell r="E92">
            <v>0</v>
          </cell>
          <cell r="F92">
            <v>0.042374</v>
          </cell>
          <cell r="G92">
            <v>-0.042374</v>
          </cell>
          <cell r="H92">
            <v>0</v>
          </cell>
          <cell r="I92">
            <v>0.002289</v>
          </cell>
          <cell r="J92">
            <v>-0.002289</v>
          </cell>
          <cell r="K92">
            <v>0</v>
          </cell>
          <cell r="L92">
            <v>0.215305</v>
          </cell>
          <cell r="M92">
            <v>-0.215305</v>
          </cell>
          <cell r="N92">
            <v>0</v>
          </cell>
          <cell r="O92">
            <v>0.00397</v>
          </cell>
          <cell r="P92">
            <v>-0.00397</v>
          </cell>
        </row>
        <row r="93">
          <cell r="A93" t="str">
            <v>蓝光坪风电场</v>
          </cell>
          <cell r="B93">
            <v>0</v>
          </cell>
          <cell r="C93">
            <v>0.087507</v>
          </cell>
          <cell r="D93">
            <v>-0.087507</v>
          </cell>
          <cell r="E93">
            <v>0</v>
          </cell>
          <cell r="F93">
            <v>0.157896</v>
          </cell>
          <cell r="G93">
            <v>-0.157896</v>
          </cell>
          <cell r="H93">
            <v>0</v>
          </cell>
          <cell r="I93">
            <v>0.00853</v>
          </cell>
          <cell r="J93">
            <v>-0.00853</v>
          </cell>
          <cell r="K93">
            <v>0</v>
          </cell>
          <cell r="L93">
            <v>0.802274</v>
          </cell>
          <cell r="M93">
            <v>-0.802274</v>
          </cell>
          <cell r="N93">
            <v>0</v>
          </cell>
          <cell r="O93">
            <v>0.014794</v>
          </cell>
          <cell r="P93">
            <v>-0.014794</v>
          </cell>
        </row>
        <row r="94">
          <cell r="A94" t="str">
            <v>冲山风电场</v>
          </cell>
          <cell r="B94">
            <v>0</v>
          </cell>
          <cell r="C94">
            <v>0.08726</v>
          </cell>
          <cell r="D94">
            <v>-0.08726</v>
          </cell>
          <cell r="E94">
            <v>0</v>
          </cell>
          <cell r="F94">
            <v>0.15745</v>
          </cell>
          <cell r="G94">
            <v>-0.15745</v>
          </cell>
          <cell r="H94">
            <v>0</v>
          </cell>
          <cell r="I94">
            <v>0.008506</v>
          </cell>
          <cell r="J94">
            <v>-0.008506</v>
          </cell>
          <cell r="K94">
            <v>0</v>
          </cell>
          <cell r="L94">
            <v>0.800006</v>
          </cell>
          <cell r="M94">
            <v>-0.800006</v>
          </cell>
          <cell r="N94">
            <v>0</v>
          </cell>
          <cell r="O94">
            <v>0.014752</v>
          </cell>
          <cell r="P94">
            <v>-0.014752</v>
          </cell>
        </row>
        <row r="95">
          <cell r="A95" t="str">
            <v>笔架山风电场</v>
          </cell>
          <cell r="B95">
            <v>0</v>
          </cell>
          <cell r="C95">
            <v>0.085241</v>
          </cell>
          <cell r="D95">
            <v>-0.085241</v>
          </cell>
          <cell r="E95">
            <v>0</v>
          </cell>
          <cell r="F95">
            <v>0.153807</v>
          </cell>
          <cell r="G95">
            <v>-0.153807</v>
          </cell>
          <cell r="H95">
            <v>0</v>
          </cell>
          <cell r="I95">
            <v>0.008309</v>
          </cell>
          <cell r="J95">
            <v>-0.008309</v>
          </cell>
          <cell r="K95">
            <v>0</v>
          </cell>
          <cell r="L95">
            <v>0.781494</v>
          </cell>
          <cell r="M95">
            <v>-0.781494</v>
          </cell>
          <cell r="N95">
            <v>0</v>
          </cell>
          <cell r="O95">
            <v>0.01441</v>
          </cell>
          <cell r="P95">
            <v>-0.01441</v>
          </cell>
        </row>
        <row r="96">
          <cell r="A96" t="str">
            <v>岭脚风电场</v>
          </cell>
          <cell r="B96">
            <v>0</v>
          </cell>
          <cell r="C96">
            <v>0.09209</v>
          </cell>
          <cell r="D96">
            <v>-0.09209</v>
          </cell>
          <cell r="E96">
            <v>0</v>
          </cell>
          <cell r="F96">
            <v>0.166165</v>
          </cell>
          <cell r="G96">
            <v>-0.166165</v>
          </cell>
          <cell r="H96">
            <v>0</v>
          </cell>
          <cell r="I96">
            <v>0.008976</v>
          </cell>
          <cell r="J96">
            <v>-0.008976</v>
          </cell>
          <cell r="K96">
            <v>0</v>
          </cell>
          <cell r="L96">
            <v>0.844288</v>
          </cell>
          <cell r="M96">
            <v>-0.844288</v>
          </cell>
          <cell r="N96">
            <v>0</v>
          </cell>
          <cell r="O96">
            <v>0.015568</v>
          </cell>
          <cell r="P96">
            <v>-0.015568</v>
          </cell>
        </row>
        <row r="97">
          <cell r="A97" t="str">
            <v>大容山风电场</v>
          </cell>
          <cell r="B97">
            <v>0</v>
          </cell>
          <cell r="C97">
            <v>0.059206</v>
          </cell>
          <cell r="D97">
            <v>-0.059206</v>
          </cell>
          <cell r="E97">
            <v>0</v>
          </cell>
          <cell r="F97">
            <v>0.10683</v>
          </cell>
          <cell r="G97">
            <v>-0.10683</v>
          </cell>
          <cell r="H97">
            <v>0</v>
          </cell>
          <cell r="I97">
            <v>0.005771</v>
          </cell>
          <cell r="J97">
            <v>-0.005771</v>
          </cell>
          <cell r="K97">
            <v>0</v>
          </cell>
          <cell r="L97">
            <v>0.542807</v>
          </cell>
          <cell r="M97">
            <v>-0.542807</v>
          </cell>
          <cell r="N97">
            <v>0</v>
          </cell>
          <cell r="O97">
            <v>0.010009</v>
          </cell>
          <cell r="P97">
            <v>-0.010009</v>
          </cell>
        </row>
        <row r="98">
          <cell r="A98" t="str">
            <v>牛景岭风电场</v>
          </cell>
          <cell r="B98">
            <v>0</v>
          </cell>
          <cell r="C98">
            <v>0.343226</v>
          </cell>
          <cell r="D98">
            <v>-0.343226</v>
          </cell>
          <cell r="E98">
            <v>0</v>
          </cell>
          <cell r="F98">
            <v>0.619309</v>
          </cell>
          <cell r="G98">
            <v>-0.619309</v>
          </cell>
          <cell r="H98">
            <v>0</v>
          </cell>
          <cell r="I98">
            <v>0.033456</v>
          </cell>
          <cell r="J98">
            <v>-0.033456</v>
          </cell>
          <cell r="K98">
            <v>0</v>
          </cell>
          <cell r="L98">
            <v>3.146721</v>
          </cell>
          <cell r="M98">
            <v>-3.146721</v>
          </cell>
          <cell r="N98">
            <v>0</v>
          </cell>
          <cell r="O98">
            <v>0.058024</v>
          </cell>
          <cell r="P98">
            <v>-0.058024</v>
          </cell>
        </row>
        <row r="99">
          <cell r="A99" t="str">
            <v>全达风电场</v>
          </cell>
          <cell r="B99">
            <v>0</v>
          </cell>
          <cell r="C99">
            <v>0.224527</v>
          </cell>
          <cell r="D99">
            <v>-0.224527</v>
          </cell>
          <cell r="E99">
            <v>0</v>
          </cell>
          <cell r="F99">
            <v>0.405131</v>
          </cell>
          <cell r="G99">
            <v>-0.405131</v>
          </cell>
          <cell r="H99">
            <v>0</v>
          </cell>
          <cell r="I99">
            <v>0.021886</v>
          </cell>
          <cell r="J99">
            <v>-0.021886</v>
          </cell>
          <cell r="K99">
            <v>0</v>
          </cell>
          <cell r="L99">
            <v>2.058477</v>
          </cell>
          <cell r="M99">
            <v>-2.058477</v>
          </cell>
          <cell r="N99">
            <v>0</v>
          </cell>
          <cell r="O99">
            <v>0.037957</v>
          </cell>
          <cell r="P99">
            <v>-0.037957</v>
          </cell>
        </row>
        <row r="100">
          <cell r="A100" t="str">
            <v>锐航风电场</v>
          </cell>
          <cell r="B100">
            <v>0</v>
          </cell>
          <cell r="C100">
            <v>0.084503</v>
          </cell>
          <cell r="D100">
            <v>-0.084503</v>
          </cell>
          <cell r="E100">
            <v>0</v>
          </cell>
          <cell r="F100">
            <v>0.152476</v>
          </cell>
          <cell r="G100">
            <v>-0.152476</v>
          </cell>
          <cell r="H100">
            <v>0</v>
          </cell>
          <cell r="I100">
            <v>0.008237</v>
          </cell>
          <cell r="J100">
            <v>-0.008237</v>
          </cell>
          <cell r="K100">
            <v>0</v>
          </cell>
          <cell r="L100">
            <v>0.774732</v>
          </cell>
          <cell r="M100">
            <v>-0.774732</v>
          </cell>
          <cell r="N100">
            <v>0</v>
          </cell>
          <cell r="O100">
            <v>0.014286</v>
          </cell>
          <cell r="P100">
            <v>-0.014286</v>
          </cell>
        </row>
        <row r="101">
          <cell r="A101" t="str">
            <v>狮子岭风电场</v>
          </cell>
          <cell r="B101">
            <v>0</v>
          </cell>
          <cell r="C101">
            <v>0.04707</v>
          </cell>
          <cell r="D101">
            <v>-0.04707</v>
          </cell>
          <cell r="E101">
            <v>0</v>
          </cell>
          <cell r="F101">
            <v>0.084932</v>
          </cell>
          <cell r="G101">
            <v>-0.084932</v>
          </cell>
          <cell r="H101">
            <v>0</v>
          </cell>
          <cell r="I101">
            <v>0.004588</v>
          </cell>
          <cell r="J101">
            <v>-0.004588</v>
          </cell>
          <cell r="K101">
            <v>0</v>
          </cell>
          <cell r="L101">
            <v>0.431539</v>
          </cell>
          <cell r="M101">
            <v>-0.431539</v>
          </cell>
          <cell r="N101">
            <v>0</v>
          </cell>
          <cell r="O101">
            <v>0.007957</v>
          </cell>
          <cell r="P101">
            <v>-0.007957</v>
          </cell>
        </row>
        <row r="102">
          <cell r="A102" t="str">
            <v>岩滩电厂</v>
          </cell>
          <cell r="B102">
            <v>3</v>
          </cell>
          <cell r="C102">
            <v>6.116267</v>
          </cell>
          <cell r="D102">
            <v>-3.116267</v>
          </cell>
          <cell r="E102">
            <v>0</v>
          </cell>
          <cell r="F102">
            <v>11.036061</v>
          </cell>
          <cell r="G102">
            <v>-11.036061</v>
          </cell>
          <cell r="H102">
            <v>10.449405</v>
          </cell>
          <cell r="I102">
            <v>0.596183</v>
          </cell>
          <cell r="J102">
            <v>9.853222</v>
          </cell>
          <cell r="K102">
            <v>44.822747</v>
          </cell>
          <cell r="L102">
            <v>56.074401</v>
          </cell>
          <cell r="M102">
            <v>-11.251654</v>
          </cell>
          <cell r="N102">
            <v>0</v>
          </cell>
          <cell r="O102">
            <v>1.033985</v>
          </cell>
          <cell r="P102">
            <v>-1.033985</v>
          </cell>
        </row>
        <row r="103">
          <cell r="A103" t="str">
            <v>长洲电厂</v>
          </cell>
          <cell r="B103">
            <v>6</v>
          </cell>
          <cell r="C103">
            <v>4.279408</v>
          </cell>
          <cell r="D103">
            <v>1.720592</v>
          </cell>
          <cell r="E103">
            <v>0</v>
          </cell>
          <cell r="F103">
            <v>7.721673</v>
          </cell>
          <cell r="G103">
            <v>-7.721673</v>
          </cell>
          <cell r="H103">
            <v>0.001129</v>
          </cell>
          <cell r="I103">
            <v>0.417135</v>
          </cell>
          <cell r="J103">
            <v>-0.416006</v>
          </cell>
          <cell r="K103">
            <v>0.115404</v>
          </cell>
          <cell r="L103">
            <v>39.233944</v>
          </cell>
          <cell r="M103">
            <v>-39.11854</v>
          </cell>
          <cell r="N103">
            <v>0</v>
          </cell>
          <cell r="O103">
            <v>0.723455</v>
          </cell>
          <cell r="P103">
            <v>-0.723455</v>
          </cell>
        </row>
        <row r="104">
          <cell r="A104" t="str">
            <v>乐滩电厂</v>
          </cell>
          <cell r="B104">
            <v>6</v>
          </cell>
          <cell r="C104">
            <v>2.69738</v>
          </cell>
          <cell r="D104">
            <v>3.30262</v>
          </cell>
          <cell r="E104">
            <v>0</v>
          </cell>
          <cell r="F104">
            <v>4.867095</v>
          </cell>
          <cell r="G104">
            <v>-4.867095</v>
          </cell>
          <cell r="H104">
            <v>1.659525</v>
          </cell>
          <cell r="I104">
            <v>0.262927</v>
          </cell>
          <cell r="J104">
            <v>1.396598</v>
          </cell>
          <cell r="K104">
            <v>3.314429</v>
          </cell>
          <cell r="L104">
            <v>24.729785</v>
          </cell>
          <cell r="M104">
            <v>-21.415356</v>
          </cell>
          <cell r="N104">
            <v>0</v>
          </cell>
          <cell r="O104">
            <v>0.456005</v>
          </cell>
          <cell r="P104">
            <v>-0.456005</v>
          </cell>
        </row>
        <row r="105">
          <cell r="A105" t="str">
            <v>浔州电厂</v>
          </cell>
          <cell r="B105">
            <v>0</v>
          </cell>
          <cell r="C105">
            <v>3.666962</v>
          </cell>
          <cell r="D105">
            <v>-3.666962</v>
          </cell>
          <cell r="E105">
            <v>0</v>
          </cell>
          <cell r="F105">
            <v>6.616587</v>
          </cell>
          <cell r="G105">
            <v>-6.616587</v>
          </cell>
          <cell r="H105">
            <v>0.000206</v>
          </cell>
          <cell r="I105">
            <v>0.357437</v>
          </cell>
          <cell r="J105">
            <v>-0.357231</v>
          </cell>
          <cell r="K105">
            <v>0.019761</v>
          </cell>
          <cell r="L105">
            <v>33.618987</v>
          </cell>
          <cell r="M105">
            <v>-33.599226</v>
          </cell>
          <cell r="N105">
            <v>0</v>
          </cell>
          <cell r="O105">
            <v>0.619918</v>
          </cell>
          <cell r="P105">
            <v>-0.619918</v>
          </cell>
        </row>
        <row r="106">
          <cell r="A106" t="str">
            <v>大化电厂</v>
          </cell>
          <cell r="B106">
            <v>36</v>
          </cell>
          <cell r="C106">
            <v>2.56548</v>
          </cell>
          <cell r="D106">
            <v>33.43452</v>
          </cell>
          <cell r="E106">
            <v>0</v>
          </cell>
          <cell r="F106">
            <v>4.629096</v>
          </cell>
          <cell r="G106">
            <v>-4.629096</v>
          </cell>
          <cell r="H106">
            <v>0.039027</v>
          </cell>
          <cell r="I106">
            <v>0.25007</v>
          </cell>
          <cell r="J106">
            <v>-0.211043</v>
          </cell>
          <cell r="K106">
            <v>0.225107</v>
          </cell>
          <cell r="L106">
            <v>23.520512</v>
          </cell>
          <cell r="M106">
            <v>-23.295405</v>
          </cell>
          <cell r="N106">
            <v>0</v>
          </cell>
          <cell r="O106">
            <v>0.433707</v>
          </cell>
          <cell r="P106">
            <v>-0.433707</v>
          </cell>
        </row>
        <row r="107">
          <cell r="A107" t="str">
            <v>右江电厂</v>
          </cell>
          <cell r="B107">
            <v>6</v>
          </cell>
          <cell r="C107">
            <v>1.044685</v>
          </cell>
          <cell r="D107">
            <v>4.955315</v>
          </cell>
          <cell r="E107">
            <v>0</v>
          </cell>
          <cell r="F107">
            <v>1.885007</v>
          </cell>
          <cell r="G107">
            <v>-1.885007</v>
          </cell>
          <cell r="H107">
            <v>0.020938</v>
          </cell>
          <cell r="I107">
            <v>0.101831</v>
          </cell>
          <cell r="J107">
            <v>-0.080893</v>
          </cell>
          <cell r="K107">
            <v>4.895879</v>
          </cell>
          <cell r="L107">
            <v>9.57775</v>
          </cell>
          <cell r="M107">
            <v>-4.681871</v>
          </cell>
          <cell r="N107">
            <v>0</v>
          </cell>
          <cell r="O107">
            <v>0.176609</v>
          </cell>
          <cell r="P107">
            <v>-0.176609</v>
          </cell>
        </row>
        <row r="108">
          <cell r="A108" t="str">
            <v>桥巩电厂</v>
          </cell>
          <cell r="B108">
            <v>0</v>
          </cell>
          <cell r="C108">
            <v>2.282479</v>
          </cell>
          <cell r="D108">
            <v>-2.282479</v>
          </cell>
          <cell r="E108">
            <v>0</v>
          </cell>
          <cell r="F108">
            <v>4.118455</v>
          </cell>
          <cell r="G108">
            <v>-4.118455</v>
          </cell>
          <cell r="H108">
            <v>0.000679</v>
          </cell>
          <cell r="I108">
            <v>0.222484</v>
          </cell>
          <cell r="J108">
            <v>-0.221806</v>
          </cell>
          <cell r="K108">
            <v>0.285547</v>
          </cell>
          <cell r="L108">
            <v>20.925938</v>
          </cell>
          <cell r="M108">
            <v>-20.640391</v>
          </cell>
          <cell r="N108">
            <v>0</v>
          </cell>
          <cell r="O108">
            <v>0.385864</v>
          </cell>
          <cell r="P108">
            <v>-0.385864</v>
          </cell>
        </row>
        <row r="109">
          <cell r="A109" t="str">
            <v>平班电厂</v>
          </cell>
          <cell r="B109">
            <v>0</v>
          </cell>
          <cell r="C109">
            <v>1.670797</v>
          </cell>
          <cell r="D109">
            <v>-1.670797</v>
          </cell>
          <cell r="E109">
            <v>0</v>
          </cell>
          <cell r="F109">
            <v>3.01475</v>
          </cell>
          <cell r="G109">
            <v>-3.01475</v>
          </cell>
          <cell r="H109">
            <v>0.716154</v>
          </cell>
          <cell r="I109">
            <v>0.162861</v>
          </cell>
          <cell r="J109">
            <v>0.553294</v>
          </cell>
          <cell r="K109">
            <v>7.838047</v>
          </cell>
          <cell r="L109">
            <v>15.317994</v>
          </cell>
          <cell r="M109">
            <v>-7.479947</v>
          </cell>
          <cell r="N109">
            <v>0</v>
          </cell>
          <cell r="O109">
            <v>0.282456</v>
          </cell>
          <cell r="P109">
            <v>-0.282456</v>
          </cell>
        </row>
        <row r="110">
          <cell r="A110" t="str">
            <v>西津电厂</v>
          </cell>
          <cell r="B110">
            <v>3</v>
          </cell>
          <cell r="C110">
            <v>1.574778</v>
          </cell>
          <cell r="D110">
            <v>1.425222</v>
          </cell>
          <cell r="E110">
            <v>0</v>
          </cell>
          <cell r="F110">
            <v>2.841495</v>
          </cell>
          <cell r="G110">
            <v>-2.841495</v>
          </cell>
          <cell r="H110">
            <v>2e-6</v>
          </cell>
          <cell r="I110">
            <v>0.153501</v>
          </cell>
          <cell r="J110">
            <v>-0.153499</v>
          </cell>
          <cell r="K110">
            <v>0.004018</v>
          </cell>
          <cell r="L110">
            <v>14.437682</v>
          </cell>
          <cell r="M110">
            <v>-14.433664</v>
          </cell>
          <cell r="N110">
            <v>0</v>
          </cell>
          <cell r="O110">
            <v>0.266224</v>
          </cell>
          <cell r="P110">
            <v>-0.266224</v>
          </cell>
        </row>
        <row r="111">
          <cell r="A111" t="str">
            <v>红花电厂</v>
          </cell>
          <cell r="B111">
            <v>0</v>
          </cell>
          <cell r="C111">
            <v>0.758263</v>
          </cell>
          <cell r="D111">
            <v>-0.758263</v>
          </cell>
          <cell r="E111">
            <v>0</v>
          </cell>
          <cell r="F111">
            <v>1.368194</v>
          </cell>
          <cell r="G111">
            <v>-1.368194</v>
          </cell>
          <cell r="H111">
            <v>6.3e-5</v>
          </cell>
          <cell r="I111">
            <v>0.073912</v>
          </cell>
          <cell r="J111">
            <v>-0.073849</v>
          </cell>
          <cell r="K111">
            <v>0.003822</v>
          </cell>
          <cell r="L111">
            <v>6.951816</v>
          </cell>
          <cell r="M111">
            <v>-6.947994</v>
          </cell>
          <cell r="N111">
            <v>0</v>
          </cell>
          <cell r="O111">
            <v>0.128188</v>
          </cell>
          <cell r="P111">
            <v>-0.128188</v>
          </cell>
        </row>
        <row r="112">
          <cell r="A112" t="str">
            <v>百龙滩电厂</v>
          </cell>
          <cell r="B112">
            <v>0</v>
          </cell>
          <cell r="C112">
            <v>0.946378</v>
          </cell>
          <cell r="D112">
            <v>-0.946378</v>
          </cell>
          <cell r="E112">
            <v>0</v>
          </cell>
          <cell r="F112">
            <v>1.707624</v>
          </cell>
          <cell r="G112">
            <v>-1.707624</v>
          </cell>
          <cell r="H112">
            <v>0.000319</v>
          </cell>
          <cell r="I112">
            <v>0.092248</v>
          </cell>
          <cell r="J112">
            <v>-0.091929</v>
          </cell>
          <cell r="K112">
            <v>0.027403</v>
          </cell>
          <cell r="L112">
            <v>8.676465</v>
          </cell>
          <cell r="M112">
            <v>-8.649061</v>
          </cell>
          <cell r="N112">
            <v>0</v>
          </cell>
          <cell r="O112">
            <v>0.15999</v>
          </cell>
          <cell r="P112">
            <v>-0.15999</v>
          </cell>
        </row>
        <row r="113">
          <cell r="A113" t="str">
            <v>宋村电厂</v>
          </cell>
          <cell r="B113">
            <v>0</v>
          </cell>
          <cell r="C113">
            <v>0.734158</v>
          </cell>
          <cell r="D113">
            <v>-0.734158</v>
          </cell>
          <cell r="E113">
            <v>0</v>
          </cell>
          <cell r="F113">
            <v>1.324698</v>
          </cell>
          <cell r="G113">
            <v>-1.324698</v>
          </cell>
          <cell r="H113">
            <v>0.003261</v>
          </cell>
          <cell r="I113">
            <v>0.071562</v>
          </cell>
          <cell r="J113">
            <v>-0.068301</v>
          </cell>
          <cell r="K113">
            <v>0.036881</v>
          </cell>
          <cell r="L113">
            <v>6.730814</v>
          </cell>
          <cell r="M113">
            <v>-6.693933</v>
          </cell>
          <cell r="N113">
            <v>0</v>
          </cell>
          <cell r="O113">
            <v>0.124113</v>
          </cell>
          <cell r="P113">
            <v>-0.124113</v>
          </cell>
        </row>
        <row r="114">
          <cell r="A114" t="str">
            <v>仙衣滩电厂</v>
          </cell>
          <cell r="B114">
            <v>0</v>
          </cell>
          <cell r="C114">
            <v>1.01472</v>
          </cell>
          <cell r="D114">
            <v>-1.01472</v>
          </cell>
          <cell r="E114">
            <v>0</v>
          </cell>
          <cell r="F114">
            <v>1.830939</v>
          </cell>
          <cell r="G114">
            <v>-1.830939</v>
          </cell>
          <cell r="H114">
            <v>0.000321</v>
          </cell>
          <cell r="I114">
            <v>0.09891</v>
          </cell>
          <cell r="J114">
            <v>-0.098589</v>
          </cell>
          <cell r="K114">
            <v>0.000269</v>
          </cell>
          <cell r="L114">
            <v>9.303033</v>
          </cell>
          <cell r="M114">
            <v>-9.302763</v>
          </cell>
          <cell r="N114">
            <v>0</v>
          </cell>
          <cell r="O114">
            <v>0.171543</v>
          </cell>
          <cell r="P114">
            <v>-0.171543</v>
          </cell>
        </row>
        <row r="115">
          <cell r="A115" t="str">
            <v>驮娘江电厂</v>
          </cell>
          <cell r="B115">
            <v>0</v>
          </cell>
          <cell r="C115">
            <v>0.237295</v>
          </cell>
          <cell r="D115">
            <v>-0.237295</v>
          </cell>
          <cell r="E115">
            <v>0</v>
          </cell>
          <cell r="F115">
            <v>0.428169</v>
          </cell>
          <cell r="G115">
            <v>-0.428169</v>
          </cell>
          <cell r="H115">
            <v>0</v>
          </cell>
          <cell r="I115">
            <v>0.02313</v>
          </cell>
          <cell r="J115">
            <v>-0.02313</v>
          </cell>
          <cell r="K115">
            <v>11.654105</v>
          </cell>
          <cell r="L115">
            <v>2.175535</v>
          </cell>
          <cell r="M115">
            <v>9.478569</v>
          </cell>
          <cell r="N115">
            <v>0</v>
          </cell>
          <cell r="O115">
            <v>0.040116</v>
          </cell>
          <cell r="P115">
            <v>-0.040116</v>
          </cell>
        </row>
        <row r="116">
          <cell r="A116" t="str">
            <v>麻石电厂</v>
          </cell>
          <cell r="B116">
            <v>0</v>
          </cell>
          <cell r="C116">
            <v>0.311357</v>
          </cell>
          <cell r="D116">
            <v>-0.311357</v>
          </cell>
          <cell r="E116">
            <v>0</v>
          </cell>
          <cell r="F116">
            <v>0.561806</v>
          </cell>
          <cell r="G116">
            <v>-0.561806</v>
          </cell>
          <cell r="H116">
            <v>0.00059</v>
          </cell>
          <cell r="I116">
            <v>0.03035</v>
          </cell>
          <cell r="J116">
            <v>-0.029759</v>
          </cell>
          <cell r="K116">
            <v>0.010693</v>
          </cell>
          <cell r="L116">
            <v>2.854546</v>
          </cell>
          <cell r="M116">
            <v>-2.843852</v>
          </cell>
          <cell r="N116">
            <v>0</v>
          </cell>
          <cell r="O116">
            <v>0.052636</v>
          </cell>
          <cell r="P116">
            <v>-0.052636</v>
          </cell>
        </row>
        <row r="117">
          <cell r="A117" t="str">
            <v>大埔电厂</v>
          </cell>
          <cell r="B117">
            <v>0</v>
          </cell>
          <cell r="C117">
            <v>0.379202</v>
          </cell>
          <cell r="D117">
            <v>-0.379202</v>
          </cell>
          <cell r="E117">
            <v>0</v>
          </cell>
          <cell r="F117">
            <v>0.684224</v>
          </cell>
          <cell r="G117">
            <v>-0.684224</v>
          </cell>
          <cell r="H117">
            <v>4.2e-5</v>
          </cell>
          <cell r="I117">
            <v>0.036963</v>
          </cell>
          <cell r="J117">
            <v>-0.036921</v>
          </cell>
          <cell r="K117">
            <v>0.188633</v>
          </cell>
          <cell r="L117">
            <v>3.476555</v>
          </cell>
          <cell r="M117">
            <v>-3.287922</v>
          </cell>
          <cell r="N117">
            <v>0</v>
          </cell>
          <cell r="O117">
            <v>0.064106</v>
          </cell>
          <cell r="P117">
            <v>-0.064106</v>
          </cell>
        </row>
        <row r="118">
          <cell r="A118" t="str">
            <v>古顶电厂</v>
          </cell>
          <cell r="B118">
            <v>0</v>
          </cell>
          <cell r="C118">
            <v>0.215392</v>
          </cell>
          <cell r="D118">
            <v>-0.215392</v>
          </cell>
          <cell r="E118">
            <v>0</v>
          </cell>
          <cell r="F118">
            <v>0.388649</v>
          </cell>
          <cell r="G118">
            <v>-0.388649</v>
          </cell>
          <cell r="H118">
            <v>0</v>
          </cell>
          <cell r="I118">
            <v>0.020995</v>
          </cell>
          <cell r="J118">
            <v>-0.020995</v>
          </cell>
          <cell r="K118">
            <v>0.001407</v>
          </cell>
          <cell r="L118">
            <v>1.974731</v>
          </cell>
          <cell r="M118">
            <v>-1.973324</v>
          </cell>
          <cell r="N118">
            <v>0</v>
          </cell>
          <cell r="O118">
            <v>0.036413</v>
          </cell>
          <cell r="P118">
            <v>-0.036413</v>
          </cell>
        </row>
        <row r="119">
          <cell r="A119" t="str">
            <v>拉浪电厂</v>
          </cell>
          <cell r="B119">
            <v>0</v>
          </cell>
          <cell r="C119">
            <v>0.25339</v>
          </cell>
          <cell r="D119">
            <v>-0.25339</v>
          </cell>
          <cell r="E119">
            <v>0</v>
          </cell>
          <cell r="F119">
            <v>0.457211</v>
          </cell>
          <cell r="G119">
            <v>-0.457211</v>
          </cell>
          <cell r="H119">
            <v>1e-6</v>
          </cell>
          <cell r="I119">
            <v>0.024699</v>
          </cell>
          <cell r="J119">
            <v>-0.024699</v>
          </cell>
          <cell r="K119">
            <v>0</v>
          </cell>
          <cell r="L119">
            <v>2.323095</v>
          </cell>
          <cell r="M119">
            <v>-2.323095</v>
          </cell>
          <cell r="N119">
            <v>0</v>
          </cell>
          <cell r="O119">
            <v>0.042837</v>
          </cell>
          <cell r="P119">
            <v>-0.042837</v>
          </cell>
        </row>
        <row r="120">
          <cell r="A120" t="str">
            <v>山秀电厂</v>
          </cell>
          <cell r="B120">
            <v>0</v>
          </cell>
          <cell r="C120">
            <v>0.456257</v>
          </cell>
          <cell r="D120">
            <v>-0.456257</v>
          </cell>
          <cell r="E120">
            <v>0</v>
          </cell>
          <cell r="F120">
            <v>0.823261</v>
          </cell>
          <cell r="G120">
            <v>-0.823261</v>
          </cell>
          <cell r="H120">
            <v>0.000541</v>
          </cell>
          <cell r="I120">
            <v>0.044474</v>
          </cell>
          <cell r="J120">
            <v>-0.043933</v>
          </cell>
          <cell r="K120">
            <v>0.017819</v>
          </cell>
          <cell r="L120">
            <v>4.183001</v>
          </cell>
          <cell r="M120">
            <v>-4.165182</v>
          </cell>
          <cell r="N120">
            <v>0</v>
          </cell>
          <cell r="O120">
            <v>0.077133</v>
          </cell>
          <cell r="P120">
            <v>-0.077133</v>
          </cell>
        </row>
        <row r="121">
          <cell r="A121" t="str">
            <v>洛东电厂</v>
          </cell>
          <cell r="B121">
            <v>0</v>
          </cell>
          <cell r="C121">
            <v>0.207057</v>
          </cell>
          <cell r="D121">
            <v>-0.207057</v>
          </cell>
          <cell r="E121">
            <v>0</v>
          </cell>
          <cell r="F121">
            <v>0.373609</v>
          </cell>
          <cell r="G121">
            <v>-0.373609</v>
          </cell>
          <cell r="H121">
            <v>0.005031</v>
          </cell>
          <cell r="I121">
            <v>0.020183</v>
          </cell>
          <cell r="J121">
            <v>-0.015152</v>
          </cell>
          <cell r="K121">
            <v>0.000347</v>
          </cell>
          <cell r="L121">
            <v>1.898313</v>
          </cell>
          <cell r="M121">
            <v>-1.897967</v>
          </cell>
          <cell r="N121">
            <v>0</v>
          </cell>
          <cell r="O121">
            <v>0.035004</v>
          </cell>
          <cell r="P121">
            <v>-0.035004</v>
          </cell>
        </row>
        <row r="122">
          <cell r="A122" t="str">
            <v>浮石电厂</v>
          </cell>
          <cell r="B122">
            <v>0</v>
          </cell>
          <cell r="C122">
            <v>0.128657</v>
          </cell>
          <cell r="D122">
            <v>-0.128657</v>
          </cell>
          <cell r="E122">
            <v>0</v>
          </cell>
          <cell r="F122">
            <v>0.232145</v>
          </cell>
          <cell r="G122">
            <v>-0.232145</v>
          </cell>
          <cell r="H122">
            <v>0.000387</v>
          </cell>
          <cell r="I122">
            <v>0.012541</v>
          </cell>
          <cell r="J122">
            <v>-0.012153</v>
          </cell>
          <cell r="K122">
            <v>0.024163</v>
          </cell>
          <cell r="L122">
            <v>1.179535</v>
          </cell>
          <cell r="M122">
            <v>-1.155371</v>
          </cell>
          <cell r="N122">
            <v>0</v>
          </cell>
          <cell r="O122">
            <v>0.02175</v>
          </cell>
          <cell r="P122">
            <v>-0.02175</v>
          </cell>
        </row>
        <row r="123">
          <cell r="A123" t="str">
            <v>金鸡滩电厂</v>
          </cell>
          <cell r="B123">
            <v>0</v>
          </cell>
          <cell r="C123">
            <v>0.295903</v>
          </cell>
          <cell r="D123">
            <v>-0.295903</v>
          </cell>
          <cell r="E123">
            <v>0</v>
          </cell>
          <cell r="F123">
            <v>0.53392</v>
          </cell>
          <cell r="G123">
            <v>-0.53392</v>
          </cell>
          <cell r="H123">
            <v>0.002761</v>
          </cell>
          <cell r="I123">
            <v>0.028843</v>
          </cell>
          <cell r="J123">
            <v>-0.026082</v>
          </cell>
          <cell r="K123">
            <v>0.000165</v>
          </cell>
          <cell r="L123">
            <v>2.712857</v>
          </cell>
          <cell r="M123">
            <v>-2.712692</v>
          </cell>
          <cell r="N123">
            <v>0</v>
          </cell>
          <cell r="O123">
            <v>0.050024</v>
          </cell>
          <cell r="P123">
            <v>-0.050024</v>
          </cell>
        </row>
        <row r="124">
          <cell r="A124" t="str">
            <v>左江电厂</v>
          </cell>
          <cell r="B124">
            <v>0</v>
          </cell>
          <cell r="C124">
            <v>0.511644</v>
          </cell>
          <cell r="D124">
            <v>-0.511644</v>
          </cell>
          <cell r="E124">
            <v>0</v>
          </cell>
          <cell r="F124">
            <v>0.9232</v>
          </cell>
          <cell r="G124">
            <v>-0.9232</v>
          </cell>
          <cell r="H124">
            <v>0.003899</v>
          </cell>
          <cell r="I124">
            <v>0.049872</v>
          </cell>
          <cell r="J124">
            <v>-0.045974</v>
          </cell>
          <cell r="K124">
            <v>0.106406</v>
          </cell>
          <cell r="L124">
            <v>4.690794</v>
          </cell>
          <cell r="M124">
            <v>-4.584388</v>
          </cell>
          <cell r="N124">
            <v>0</v>
          </cell>
          <cell r="O124">
            <v>0.086496</v>
          </cell>
          <cell r="P124">
            <v>-0.086496</v>
          </cell>
        </row>
        <row r="125">
          <cell r="A125" t="str">
            <v>京南电厂</v>
          </cell>
          <cell r="B125">
            <v>0</v>
          </cell>
          <cell r="C125">
            <v>0.243687</v>
          </cell>
          <cell r="D125">
            <v>-0.243687</v>
          </cell>
          <cell r="E125">
            <v>0</v>
          </cell>
          <cell r="F125">
            <v>0.439704</v>
          </cell>
          <cell r="G125">
            <v>-0.439704</v>
          </cell>
          <cell r="H125">
            <v>1.165358</v>
          </cell>
          <cell r="I125">
            <v>0.023753</v>
          </cell>
          <cell r="J125">
            <v>1.141605</v>
          </cell>
          <cell r="K125">
            <v>1.675873</v>
          </cell>
          <cell r="L125">
            <v>2.234145</v>
          </cell>
          <cell r="M125">
            <v>-0.558272</v>
          </cell>
          <cell r="N125">
            <v>0</v>
          </cell>
          <cell r="O125">
            <v>0.041197</v>
          </cell>
          <cell r="P125">
            <v>-0.041197</v>
          </cell>
        </row>
        <row r="126">
          <cell r="A126" t="str">
            <v>那吉电厂</v>
          </cell>
          <cell r="B126">
            <v>0</v>
          </cell>
          <cell r="C126">
            <v>0.234725</v>
          </cell>
          <cell r="D126">
            <v>-0.234725</v>
          </cell>
          <cell r="E126">
            <v>0</v>
          </cell>
          <cell r="F126">
            <v>0.423534</v>
          </cell>
          <cell r="G126">
            <v>-0.423534</v>
          </cell>
          <cell r="H126">
            <v>0.000761</v>
          </cell>
          <cell r="I126">
            <v>0.02288</v>
          </cell>
          <cell r="J126">
            <v>-0.022119</v>
          </cell>
          <cell r="K126">
            <v>0.014265</v>
          </cell>
          <cell r="L126">
            <v>2.151981</v>
          </cell>
          <cell r="M126">
            <v>-2.137717</v>
          </cell>
          <cell r="N126">
            <v>0</v>
          </cell>
          <cell r="O126">
            <v>0.039681</v>
          </cell>
          <cell r="P126">
            <v>-0.039681</v>
          </cell>
        </row>
        <row r="127">
          <cell r="A127" t="str">
            <v>金牛坪电厂</v>
          </cell>
          <cell r="B127">
            <v>0</v>
          </cell>
          <cell r="C127">
            <v>0.206921</v>
          </cell>
          <cell r="D127">
            <v>-0.206921</v>
          </cell>
          <cell r="E127">
            <v>0</v>
          </cell>
          <cell r="F127">
            <v>0.373363</v>
          </cell>
          <cell r="G127">
            <v>-0.373363</v>
          </cell>
          <cell r="H127">
            <v>0.003207</v>
          </cell>
          <cell r="I127">
            <v>0.02017</v>
          </cell>
          <cell r="J127">
            <v>-0.016963</v>
          </cell>
          <cell r="K127">
            <v>0.016887</v>
          </cell>
          <cell r="L127">
            <v>1.897065</v>
          </cell>
          <cell r="M127">
            <v>-1.880178</v>
          </cell>
          <cell r="N127">
            <v>0</v>
          </cell>
          <cell r="O127">
            <v>0.034981</v>
          </cell>
          <cell r="P127">
            <v>-0.034981</v>
          </cell>
        </row>
        <row r="128">
          <cell r="A128" t="str">
            <v>旺村电厂</v>
          </cell>
          <cell r="B128">
            <v>0</v>
          </cell>
          <cell r="C128">
            <v>0.289497</v>
          </cell>
          <cell r="D128">
            <v>-0.289497</v>
          </cell>
          <cell r="E128">
            <v>0</v>
          </cell>
          <cell r="F128">
            <v>0.522362</v>
          </cell>
          <cell r="G128">
            <v>-0.522362</v>
          </cell>
          <cell r="H128">
            <v>0.000102</v>
          </cell>
          <cell r="I128">
            <v>0.028219</v>
          </cell>
          <cell r="J128">
            <v>-0.028117</v>
          </cell>
          <cell r="K128">
            <v>0.014752</v>
          </cell>
          <cell r="L128">
            <v>2.654131</v>
          </cell>
          <cell r="M128">
            <v>-2.639378</v>
          </cell>
          <cell r="N128">
            <v>0</v>
          </cell>
          <cell r="O128">
            <v>0.048941</v>
          </cell>
          <cell r="P128">
            <v>-0.048941</v>
          </cell>
        </row>
        <row r="129">
          <cell r="A129" t="str">
            <v>鱼梁电厂</v>
          </cell>
          <cell r="B129">
            <v>0</v>
          </cell>
          <cell r="C129">
            <v>0.229218</v>
          </cell>
          <cell r="D129">
            <v>-0.229218</v>
          </cell>
          <cell r="E129">
            <v>0</v>
          </cell>
          <cell r="F129">
            <v>0.413597</v>
          </cell>
          <cell r="G129">
            <v>-0.413597</v>
          </cell>
          <cell r="H129">
            <v>8e-6</v>
          </cell>
          <cell r="I129">
            <v>0.022343</v>
          </cell>
          <cell r="J129">
            <v>-0.022335</v>
          </cell>
          <cell r="K129">
            <v>0.00083</v>
          </cell>
          <cell r="L129">
            <v>2.101492</v>
          </cell>
          <cell r="M129">
            <v>-2.100662</v>
          </cell>
          <cell r="N129">
            <v>0</v>
          </cell>
          <cell r="O129">
            <v>0.03875</v>
          </cell>
          <cell r="P129">
            <v>-0.03875</v>
          </cell>
        </row>
        <row r="130">
          <cell r="A130" t="str">
            <v>下桥电厂</v>
          </cell>
          <cell r="B130">
            <v>0</v>
          </cell>
          <cell r="C130">
            <v>0.13019</v>
          </cell>
          <cell r="D130">
            <v>-0.13019</v>
          </cell>
          <cell r="E130">
            <v>0</v>
          </cell>
          <cell r="F130">
            <v>0.234913</v>
          </cell>
          <cell r="G130">
            <v>-0.234913</v>
          </cell>
          <cell r="H130">
            <v>0</v>
          </cell>
          <cell r="I130">
            <v>0.01269</v>
          </cell>
          <cell r="J130">
            <v>-0.01269</v>
          </cell>
          <cell r="K130">
            <v>2.5e-5</v>
          </cell>
          <cell r="L130">
            <v>1.193596</v>
          </cell>
          <cell r="M130">
            <v>-1.193571</v>
          </cell>
          <cell r="N130">
            <v>0</v>
          </cell>
          <cell r="O130">
            <v>0.022009</v>
          </cell>
          <cell r="P130">
            <v>-0.022009</v>
          </cell>
        </row>
        <row r="131">
          <cell r="A131" t="str">
            <v>曹渡河梯级电厂</v>
          </cell>
          <cell r="B131">
            <v>0</v>
          </cell>
          <cell r="C131">
            <v>0.082257</v>
          </cell>
          <cell r="D131">
            <v>-0.082257</v>
          </cell>
          <cell r="E131">
            <v>0</v>
          </cell>
          <cell r="F131">
            <v>0.148423</v>
          </cell>
          <cell r="G131">
            <v>-0.148423</v>
          </cell>
          <cell r="H131">
            <v>0</v>
          </cell>
          <cell r="I131">
            <v>0.008018</v>
          </cell>
          <cell r="J131">
            <v>-0.008018</v>
          </cell>
          <cell r="K131">
            <v>0</v>
          </cell>
          <cell r="L131">
            <v>0.754139</v>
          </cell>
          <cell r="M131">
            <v>-0.754139</v>
          </cell>
          <cell r="N131">
            <v>0</v>
          </cell>
          <cell r="O131">
            <v>0.013906</v>
          </cell>
          <cell r="P131">
            <v>-0.013906</v>
          </cell>
        </row>
        <row r="132">
          <cell r="A132" t="str">
            <v>桂航电厂</v>
          </cell>
          <cell r="B132">
            <v>0</v>
          </cell>
          <cell r="C132">
            <v>0.246877</v>
          </cell>
          <cell r="D132">
            <v>-0.246877</v>
          </cell>
          <cell r="E132">
            <v>0</v>
          </cell>
          <cell r="F132">
            <v>0.445459</v>
          </cell>
          <cell r="G132">
            <v>-0.445459</v>
          </cell>
          <cell r="H132">
            <v>0</v>
          </cell>
          <cell r="I132">
            <v>0.024064</v>
          </cell>
          <cell r="J132">
            <v>-0.024064</v>
          </cell>
          <cell r="K132">
            <v>0</v>
          </cell>
          <cell r="L132">
            <v>2.263384</v>
          </cell>
          <cell r="M132">
            <v>-2.263384</v>
          </cell>
          <cell r="N132">
            <v>0</v>
          </cell>
          <cell r="O132">
            <v>0.041736</v>
          </cell>
          <cell r="P132">
            <v>-0.041736</v>
          </cell>
        </row>
        <row r="133">
          <cell r="A133" t="str">
            <v>牛湾电厂</v>
          </cell>
          <cell r="B133">
            <v>0</v>
          </cell>
          <cell r="C133">
            <v>0.426343</v>
          </cell>
          <cell r="D133">
            <v>-0.426343</v>
          </cell>
          <cell r="E133">
            <v>0</v>
          </cell>
          <cell r="F133">
            <v>0.769283</v>
          </cell>
          <cell r="G133">
            <v>-0.769283</v>
          </cell>
          <cell r="H133">
            <v>9.6e-5</v>
          </cell>
          <cell r="I133">
            <v>0.041558</v>
          </cell>
          <cell r="J133">
            <v>-0.041462</v>
          </cell>
          <cell r="K133">
            <v>0.006141</v>
          </cell>
          <cell r="L133">
            <v>3.908741</v>
          </cell>
          <cell r="M133">
            <v>-3.9026</v>
          </cell>
          <cell r="N133">
            <v>0</v>
          </cell>
          <cell r="O133">
            <v>0.072075</v>
          </cell>
          <cell r="P133">
            <v>-0.072075</v>
          </cell>
        </row>
        <row r="134">
          <cell r="A134" t="str">
            <v>叶茂电厂</v>
          </cell>
          <cell r="B134">
            <v>0</v>
          </cell>
          <cell r="C134">
            <v>0.235423</v>
          </cell>
          <cell r="D134">
            <v>-0.235423</v>
          </cell>
          <cell r="E134">
            <v>0</v>
          </cell>
          <cell r="F134">
            <v>0.424792</v>
          </cell>
          <cell r="G134">
            <v>-0.424792</v>
          </cell>
          <cell r="H134">
            <v>0.002901</v>
          </cell>
          <cell r="I134">
            <v>0.022948</v>
          </cell>
          <cell r="J134">
            <v>-0.020047</v>
          </cell>
          <cell r="K134">
            <v>0.000138</v>
          </cell>
          <cell r="L134">
            <v>2.158376</v>
          </cell>
          <cell r="M134">
            <v>-2.158238</v>
          </cell>
          <cell r="N134">
            <v>0</v>
          </cell>
          <cell r="O134">
            <v>0.039799</v>
          </cell>
          <cell r="P134">
            <v>-0.039799</v>
          </cell>
        </row>
        <row r="135">
          <cell r="A135" t="str">
            <v>苗都电厂</v>
          </cell>
          <cell r="B135">
            <v>0</v>
          </cell>
          <cell r="C135">
            <v>0.122702</v>
          </cell>
          <cell r="D135">
            <v>-0.122702</v>
          </cell>
          <cell r="E135">
            <v>0</v>
          </cell>
          <cell r="F135">
            <v>0.221401</v>
          </cell>
          <cell r="G135">
            <v>-0.221401</v>
          </cell>
          <cell r="H135">
            <v>0</v>
          </cell>
          <cell r="I135">
            <v>0.01196</v>
          </cell>
          <cell r="J135">
            <v>-0.01196</v>
          </cell>
          <cell r="K135">
            <v>0</v>
          </cell>
          <cell r="L135">
            <v>1.124943</v>
          </cell>
          <cell r="M135">
            <v>-1.124943</v>
          </cell>
          <cell r="N135">
            <v>0</v>
          </cell>
          <cell r="O135">
            <v>0.020743</v>
          </cell>
          <cell r="P135">
            <v>-0.020743</v>
          </cell>
        </row>
        <row r="136">
          <cell r="A136" t="str">
            <v>龙滩电厂</v>
          </cell>
          <cell r="B136">
            <v>1.6674</v>
          </cell>
          <cell r="C136">
            <v>7.81946</v>
          </cell>
          <cell r="D136">
            <v>-6.15206</v>
          </cell>
          <cell r="E136">
            <v>0</v>
          </cell>
          <cell r="F136">
            <v>14.109267</v>
          </cell>
          <cell r="G136">
            <v>-14.109267</v>
          </cell>
          <cell r="H136">
            <v>2.328054</v>
          </cell>
          <cell r="I136">
            <v>0.762201</v>
          </cell>
          <cell r="J136">
            <v>1.565853</v>
          </cell>
          <cell r="K136">
            <v>0.266355</v>
          </cell>
          <cell r="L136">
            <v>71.68941</v>
          </cell>
          <cell r="M136">
            <v>-71.423054</v>
          </cell>
          <cell r="N136">
            <v>0</v>
          </cell>
          <cell r="O136">
            <v>1.321918</v>
          </cell>
          <cell r="P136">
            <v>-1.321918</v>
          </cell>
        </row>
        <row r="137">
          <cell r="A137" t="str">
            <v>天二电厂</v>
          </cell>
          <cell r="B137">
            <v>1.3608</v>
          </cell>
          <cell r="C137">
            <v>3.907717</v>
          </cell>
          <cell r="D137">
            <v>-2.546917</v>
          </cell>
          <cell r="E137">
            <v>0</v>
          </cell>
          <cell r="F137">
            <v>7.051001</v>
          </cell>
          <cell r="G137">
            <v>-7.051001</v>
          </cell>
          <cell r="H137">
            <v>0.017014</v>
          </cell>
          <cell r="I137">
            <v>0.380904</v>
          </cell>
          <cell r="J137">
            <v>-0.363891</v>
          </cell>
          <cell r="K137">
            <v>0.088694</v>
          </cell>
          <cell r="L137">
            <v>35.826246</v>
          </cell>
          <cell r="M137">
            <v>-35.737552</v>
          </cell>
          <cell r="N137">
            <v>1.9304</v>
          </cell>
          <cell r="O137">
            <v>0.660619</v>
          </cell>
          <cell r="P137">
            <v>1.269781</v>
          </cell>
        </row>
        <row r="138">
          <cell r="A138" t="str">
            <v>天一电厂</v>
          </cell>
          <cell r="B138">
            <v>0.8346</v>
          </cell>
          <cell r="C138">
            <v>1.577098</v>
          </cell>
          <cell r="D138">
            <v>-0.742498</v>
          </cell>
          <cell r="E138">
            <v>0</v>
          </cell>
          <cell r="F138">
            <v>2.845681</v>
          </cell>
          <cell r="G138">
            <v>-2.845681</v>
          </cell>
          <cell r="H138">
            <v>0.032033</v>
          </cell>
          <cell r="I138">
            <v>0.153727</v>
          </cell>
          <cell r="J138">
            <v>-0.121695</v>
          </cell>
          <cell r="K138">
            <v>0.413292</v>
          </cell>
          <cell r="L138">
            <v>14.45895</v>
          </cell>
          <cell r="M138">
            <v>-14.045658</v>
          </cell>
          <cell r="N138">
            <v>2.9158</v>
          </cell>
          <cell r="O138">
            <v>0.266616</v>
          </cell>
          <cell r="P138">
            <v>2.649184</v>
          </cell>
        </row>
        <row r="139">
          <cell r="A139" t="str">
            <v>乌东德电厂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</row>
        <row r="140">
          <cell r="A140" t="str">
            <v>乌东德右岸电厂</v>
          </cell>
          <cell r="B140">
            <v>0</v>
          </cell>
          <cell r="C140">
            <v>10.799761</v>
          </cell>
          <cell r="D140">
            <v>-10.799761</v>
          </cell>
          <cell r="E140">
            <v>0</v>
          </cell>
          <cell r="F140">
            <v>19.486858</v>
          </cell>
          <cell r="G140">
            <v>-19.486858</v>
          </cell>
          <cell r="H140">
            <v>0.200295</v>
          </cell>
          <cell r="I140">
            <v>1.052706</v>
          </cell>
          <cell r="J140">
            <v>-0.852411</v>
          </cell>
          <cell r="K140">
            <v>0</v>
          </cell>
          <cell r="L140">
            <v>99.013038</v>
          </cell>
          <cell r="M140">
            <v>-99.013038</v>
          </cell>
          <cell r="N140">
            <v>0</v>
          </cell>
          <cell r="O140">
            <v>1.825752</v>
          </cell>
          <cell r="P140">
            <v>-1.825752</v>
          </cell>
        </row>
        <row r="141">
          <cell r="A141" t="str">
            <v>乌东德左岸电厂</v>
          </cell>
          <cell r="B141">
            <v>0</v>
          </cell>
          <cell r="C141">
            <v>10.799761</v>
          </cell>
          <cell r="D141">
            <v>-10.799761</v>
          </cell>
          <cell r="E141">
            <v>0</v>
          </cell>
          <cell r="F141">
            <v>19.486858</v>
          </cell>
          <cell r="G141">
            <v>-19.486858</v>
          </cell>
          <cell r="H141">
            <v>0.025388</v>
          </cell>
          <cell r="I141">
            <v>1.052706</v>
          </cell>
          <cell r="J141">
            <v>-1.027318</v>
          </cell>
          <cell r="K141">
            <v>0</v>
          </cell>
          <cell r="L141">
            <v>99.013038</v>
          </cell>
          <cell r="M141">
            <v>-99.013038</v>
          </cell>
          <cell r="N141">
            <v>0</v>
          </cell>
          <cell r="O141">
            <v>1.825752</v>
          </cell>
          <cell r="P141">
            <v>-1.825752</v>
          </cell>
        </row>
        <row r="142">
          <cell r="A142" t="str">
            <v>玉柴光伏电站</v>
          </cell>
          <cell r="B142">
            <v>0</v>
          </cell>
          <cell r="C142">
            <v>0.35186</v>
          </cell>
          <cell r="D142">
            <v>-0.35186</v>
          </cell>
          <cell r="E142">
            <v>0</v>
          </cell>
          <cell r="F142">
            <v>0.634889</v>
          </cell>
          <cell r="G142">
            <v>-0.634889</v>
          </cell>
          <cell r="H142">
            <v>0</v>
          </cell>
          <cell r="I142">
            <v>0.034298</v>
          </cell>
          <cell r="J142">
            <v>-0.034298</v>
          </cell>
          <cell r="K142">
            <v>0</v>
          </cell>
          <cell r="L142">
            <v>3.225881</v>
          </cell>
          <cell r="M142">
            <v>-3.225881</v>
          </cell>
          <cell r="N142">
            <v>0</v>
          </cell>
          <cell r="O142">
            <v>0.059484</v>
          </cell>
          <cell r="P142">
            <v>-0.059484</v>
          </cell>
        </row>
        <row r="143">
          <cell r="A143" t="str">
            <v>丰收光伏电站</v>
          </cell>
          <cell r="B143">
            <v>0</v>
          </cell>
          <cell r="C143">
            <v>0.125918</v>
          </cell>
          <cell r="D143">
            <v>-0.125918</v>
          </cell>
          <cell r="E143">
            <v>0</v>
          </cell>
          <cell r="F143">
            <v>0.227204</v>
          </cell>
          <cell r="G143">
            <v>-0.227204</v>
          </cell>
          <cell r="H143">
            <v>0</v>
          </cell>
          <cell r="I143">
            <v>0.012274</v>
          </cell>
          <cell r="J143">
            <v>-0.012274</v>
          </cell>
          <cell r="K143">
            <v>0</v>
          </cell>
          <cell r="L143">
            <v>1.154427</v>
          </cell>
          <cell r="M143">
            <v>-1.154427</v>
          </cell>
          <cell r="N143">
            <v>0</v>
          </cell>
          <cell r="O143">
            <v>0.021287</v>
          </cell>
          <cell r="P143">
            <v>-0.021287</v>
          </cell>
        </row>
        <row r="144">
          <cell r="A144" t="str">
            <v>吉龙光伏站</v>
          </cell>
          <cell r="B144">
            <v>0</v>
          </cell>
          <cell r="C144">
            <v>0.260215</v>
          </cell>
          <cell r="D144">
            <v>-0.260215</v>
          </cell>
          <cell r="E144">
            <v>0</v>
          </cell>
          <cell r="F144">
            <v>0.469526</v>
          </cell>
          <cell r="G144">
            <v>-0.469526</v>
          </cell>
          <cell r="H144">
            <v>0</v>
          </cell>
          <cell r="I144">
            <v>0.025364</v>
          </cell>
          <cell r="J144">
            <v>-0.025364</v>
          </cell>
          <cell r="K144">
            <v>0</v>
          </cell>
          <cell r="L144">
            <v>2.385667</v>
          </cell>
          <cell r="M144">
            <v>-2.385667</v>
          </cell>
          <cell r="N144">
            <v>0</v>
          </cell>
          <cell r="O144">
            <v>0.043991</v>
          </cell>
          <cell r="P144">
            <v>-0.043991</v>
          </cell>
        </row>
        <row r="145">
          <cell r="A145" t="str">
            <v>骄阳光伏电站</v>
          </cell>
          <cell r="B145">
            <v>0</v>
          </cell>
          <cell r="C145">
            <v>0.225031</v>
          </cell>
          <cell r="D145">
            <v>-0.225031</v>
          </cell>
          <cell r="E145">
            <v>0</v>
          </cell>
          <cell r="F145">
            <v>0.406042</v>
          </cell>
          <cell r="G145">
            <v>-0.406042</v>
          </cell>
          <cell r="H145">
            <v>0</v>
          </cell>
          <cell r="I145">
            <v>0.021935</v>
          </cell>
          <cell r="J145">
            <v>-0.021935</v>
          </cell>
          <cell r="K145">
            <v>0</v>
          </cell>
          <cell r="L145">
            <v>2.063103</v>
          </cell>
          <cell r="M145">
            <v>-2.063103</v>
          </cell>
          <cell r="N145">
            <v>0</v>
          </cell>
          <cell r="O145">
            <v>0.038043</v>
          </cell>
          <cell r="P145">
            <v>-0.038043</v>
          </cell>
        </row>
        <row r="146">
          <cell r="A146" t="str">
            <v>民钦光伏站</v>
          </cell>
          <cell r="B146">
            <v>0</v>
          </cell>
          <cell r="C146">
            <v>0.533296</v>
          </cell>
          <cell r="D146">
            <v>-0.533296</v>
          </cell>
          <cell r="E146">
            <v>0</v>
          </cell>
          <cell r="F146">
            <v>0.962267</v>
          </cell>
          <cell r="G146">
            <v>-0.962267</v>
          </cell>
          <cell r="H146">
            <v>0</v>
          </cell>
          <cell r="I146">
            <v>0.051983</v>
          </cell>
          <cell r="J146">
            <v>-0.051983</v>
          </cell>
          <cell r="K146">
            <v>0</v>
          </cell>
          <cell r="L146">
            <v>4.889295</v>
          </cell>
          <cell r="M146">
            <v>-4.889295</v>
          </cell>
          <cell r="N146">
            <v>0</v>
          </cell>
          <cell r="O146">
            <v>0.090156</v>
          </cell>
          <cell r="P146">
            <v>-0.090156</v>
          </cell>
        </row>
        <row r="147">
          <cell r="A147" t="str">
            <v>钓鱼台光伏电站</v>
          </cell>
          <cell r="B147">
            <v>0</v>
          </cell>
          <cell r="C147">
            <v>0.147876</v>
          </cell>
          <cell r="D147">
            <v>-0.147876</v>
          </cell>
          <cell r="E147">
            <v>0</v>
          </cell>
          <cell r="F147">
            <v>0.266825</v>
          </cell>
          <cell r="G147">
            <v>-0.266825</v>
          </cell>
          <cell r="H147">
            <v>0</v>
          </cell>
          <cell r="I147">
            <v>0.014414</v>
          </cell>
          <cell r="J147">
            <v>-0.014414</v>
          </cell>
          <cell r="K147">
            <v>0</v>
          </cell>
          <cell r="L147">
            <v>1.355742</v>
          </cell>
          <cell r="M147">
            <v>-1.355742</v>
          </cell>
          <cell r="N147">
            <v>0</v>
          </cell>
          <cell r="O147">
            <v>0.024999</v>
          </cell>
          <cell r="P147">
            <v>-0.024999</v>
          </cell>
        </row>
        <row r="148">
          <cell r="A148" t="str">
            <v>暖阳光伏电站</v>
          </cell>
          <cell r="B148">
            <v>0</v>
          </cell>
          <cell r="C148">
            <v>0.160338</v>
          </cell>
          <cell r="D148">
            <v>-0.160338</v>
          </cell>
          <cell r="E148">
            <v>0</v>
          </cell>
          <cell r="F148">
            <v>0.289311</v>
          </cell>
          <cell r="G148">
            <v>-0.289311</v>
          </cell>
          <cell r="H148">
            <v>0</v>
          </cell>
          <cell r="I148">
            <v>0.015629</v>
          </cell>
          <cell r="J148">
            <v>-0.015629</v>
          </cell>
          <cell r="K148">
            <v>0</v>
          </cell>
          <cell r="L148">
            <v>1.469992</v>
          </cell>
          <cell r="M148">
            <v>-1.469992</v>
          </cell>
          <cell r="N148">
            <v>0</v>
          </cell>
          <cell r="O148">
            <v>0.027106</v>
          </cell>
          <cell r="P148">
            <v>-0.027106</v>
          </cell>
        </row>
        <row r="149">
          <cell r="A149" t="str">
            <v>玉峰光伏电站</v>
          </cell>
          <cell r="B149">
            <v>0</v>
          </cell>
          <cell r="C149">
            <v>0.146634</v>
          </cell>
          <cell r="D149">
            <v>-0.146634</v>
          </cell>
          <cell r="E149">
            <v>0</v>
          </cell>
          <cell r="F149">
            <v>0.264583</v>
          </cell>
          <cell r="G149">
            <v>-0.264583</v>
          </cell>
          <cell r="H149">
            <v>0</v>
          </cell>
          <cell r="I149">
            <v>0.014293</v>
          </cell>
          <cell r="J149">
            <v>-0.014293</v>
          </cell>
          <cell r="K149">
            <v>0</v>
          </cell>
          <cell r="L149">
            <v>1.344353</v>
          </cell>
          <cell r="M149">
            <v>-1.344353</v>
          </cell>
          <cell r="N149">
            <v>0</v>
          </cell>
          <cell r="O149">
            <v>0.024789</v>
          </cell>
          <cell r="P149">
            <v>-0.024789</v>
          </cell>
        </row>
        <row r="150">
          <cell r="A150" t="str">
            <v>岑西光伏电站</v>
          </cell>
          <cell r="B150">
            <v>0</v>
          </cell>
          <cell r="C150">
            <v>0.120324</v>
          </cell>
          <cell r="D150">
            <v>-0.120324</v>
          </cell>
          <cell r="E150">
            <v>0</v>
          </cell>
          <cell r="F150">
            <v>0.217111</v>
          </cell>
          <cell r="G150">
            <v>-0.217111</v>
          </cell>
          <cell r="H150">
            <v>0</v>
          </cell>
          <cell r="I150">
            <v>0.011729</v>
          </cell>
          <cell r="J150">
            <v>-0.011729</v>
          </cell>
          <cell r="K150">
            <v>0</v>
          </cell>
          <cell r="L150">
            <v>1.103142</v>
          </cell>
          <cell r="M150">
            <v>-1.103142</v>
          </cell>
          <cell r="N150">
            <v>0</v>
          </cell>
          <cell r="O150">
            <v>0.020341</v>
          </cell>
          <cell r="P150">
            <v>-0.020341</v>
          </cell>
        </row>
        <row r="151">
          <cell r="A151" t="str">
            <v>小湾光伏电站</v>
          </cell>
          <cell r="B151">
            <v>0</v>
          </cell>
          <cell r="C151">
            <v>0.118095</v>
          </cell>
          <cell r="D151">
            <v>-0.118095</v>
          </cell>
          <cell r="E151">
            <v>0</v>
          </cell>
          <cell r="F151">
            <v>0.213088</v>
          </cell>
          <cell r="G151">
            <v>-0.213088</v>
          </cell>
          <cell r="H151">
            <v>0</v>
          </cell>
          <cell r="I151">
            <v>0.011511</v>
          </cell>
          <cell r="J151">
            <v>-0.011511</v>
          </cell>
          <cell r="K151">
            <v>0</v>
          </cell>
          <cell r="L151">
            <v>1.082702</v>
          </cell>
          <cell r="M151">
            <v>-1.082702</v>
          </cell>
          <cell r="N151">
            <v>0</v>
          </cell>
          <cell r="O151">
            <v>0.019965</v>
          </cell>
          <cell r="P151">
            <v>-0.019965</v>
          </cell>
        </row>
        <row r="152">
          <cell r="A152" t="str">
            <v>栏沙光伏电站</v>
          </cell>
          <cell r="B152">
            <v>0</v>
          </cell>
          <cell r="C152">
            <v>0.115699</v>
          </cell>
          <cell r="D152">
            <v>-0.115699</v>
          </cell>
          <cell r="E152">
            <v>0</v>
          </cell>
          <cell r="F152">
            <v>0.208765</v>
          </cell>
          <cell r="G152">
            <v>-0.208765</v>
          </cell>
          <cell r="H152">
            <v>0</v>
          </cell>
          <cell r="I152">
            <v>0.011278</v>
          </cell>
          <cell r="J152">
            <v>-0.011278</v>
          </cell>
          <cell r="K152">
            <v>0</v>
          </cell>
          <cell r="L152">
            <v>1.060737</v>
          </cell>
          <cell r="M152">
            <v>-1.060737</v>
          </cell>
          <cell r="N152">
            <v>0</v>
          </cell>
          <cell r="O152">
            <v>0.019559</v>
          </cell>
          <cell r="P152">
            <v>-0.019559</v>
          </cell>
        </row>
        <row r="153">
          <cell r="A153" t="str">
            <v>横山光伏电站</v>
          </cell>
          <cell r="B153">
            <v>0</v>
          </cell>
          <cell r="C153">
            <v>0.119099</v>
          </cell>
          <cell r="D153">
            <v>-0.119099</v>
          </cell>
          <cell r="E153">
            <v>0</v>
          </cell>
          <cell r="F153">
            <v>0.214899</v>
          </cell>
          <cell r="G153">
            <v>-0.214899</v>
          </cell>
          <cell r="H153">
            <v>0</v>
          </cell>
          <cell r="I153">
            <v>0.011609</v>
          </cell>
          <cell r="J153">
            <v>-0.011609</v>
          </cell>
          <cell r="K153">
            <v>0</v>
          </cell>
          <cell r="L153">
            <v>1.091905</v>
          </cell>
          <cell r="M153">
            <v>-1.091905</v>
          </cell>
          <cell r="N153">
            <v>0</v>
          </cell>
          <cell r="O153">
            <v>0.020134</v>
          </cell>
          <cell r="P153">
            <v>-0.020134</v>
          </cell>
        </row>
        <row r="154">
          <cell r="A154" t="str">
            <v>南甲光伏电站</v>
          </cell>
          <cell r="B154">
            <v>0</v>
          </cell>
          <cell r="C154">
            <v>0.086228</v>
          </cell>
          <cell r="D154">
            <v>-0.086228</v>
          </cell>
          <cell r="E154">
            <v>0</v>
          </cell>
          <cell r="F154">
            <v>0.155588</v>
          </cell>
          <cell r="G154">
            <v>-0.155588</v>
          </cell>
          <cell r="H154">
            <v>0</v>
          </cell>
          <cell r="I154">
            <v>0.008405</v>
          </cell>
          <cell r="J154">
            <v>-0.008405</v>
          </cell>
          <cell r="K154">
            <v>0</v>
          </cell>
          <cell r="L154">
            <v>0.790544</v>
          </cell>
          <cell r="M154">
            <v>-0.790544</v>
          </cell>
          <cell r="N154">
            <v>0</v>
          </cell>
          <cell r="O154">
            <v>0.014577</v>
          </cell>
          <cell r="P154">
            <v>-0.014577</v>
          </cell>
        </row>
        <row r="155">
          <cell r="A155" t="str">
            <v>通威光伏电站</v>
          </cell>
          <cell r="B155">
            <v>0</v>
          </cell>
          <cell r="C155">
            <v>0.096972</v>
          </cell>
          <cell r="D155">
            <v>-0.096972</v>
          </cell>
          <cell r="E155">
            <v>0</v>
          </cell>
          <cell r="F155">
            <v>0.174975</v>
          </cell>
          <cell r="G155">
            <v>-0.174975</v>
          </cell>
          <cell r="H155">
            <v>0</v>
          </cell>
          <cell r="I155">
            <v>0.009452</v>
          </cell>
          <cell r="J155">
            <v>-0.009452</v>
          </cell>
          <cell r="K155">
            <v>0</v>
          </cell>
          <cell r="L155">
            <v>0.889051</v>
          </cell>
          <cell r="M155">
            <v>-0.889051</v>
          </cell>
          <cell r="N155">
            <v>0</v>
          </cell>
          <cell r="O155">
            <v>0.016394</v>
          </cell>
          <cell r="P155">
            <v>-0.016394</v>
          </cell>
        </row>
        <row r="156">
          <cell r="A156" t="str">
            <v>旭晖光伏电站</v>
          </cell>
          <cell r="B156">
            <v>0</v>
          </cell>
          <cell r="C156">
            <v>0.115052</v>
          </cell>
          <cell r="D156">
            <v>-0.115052</v>
          </cell>
          <cell r="E156">
            <v>0</v>
          </cell>
          <cell r="F156">
            <v>0.207598</v>
          </cell>
          <cell r="G156">
            <v>-0.207598</v>
          </cell>
          <cell r="H156">
            <v>0</v>
          </cell>
          <cell r="I156">
            <v>0.011215</v>
          </cell>
          <cell r="J156">
            <v>-0.011215</v>
          </cell>
          <cell r="K156">
            <v>0</v>
          </cell>
          <cell r="L156">
            <v>1.054806</v>
          </cell>
          <cell r="M156">
            <v>-1.054806</v>
          </cell>
          <cell r="N156">
            <v>0</v>
          </cell>
          <cell r="O156">
            <v>0.01945</v>
          </cell>
          <cell r="P156">
            <v>-0.01945</v>
          </cell>
        </row>
        <row r="157">
          <cell r="A157" t="str">
            <v>振国光伏电站</v>
          </cell>
          <cell r="B157">
            <v>0</v>
          </cell>
          <cell r="C157">
            <v>0.089016</v>
          </cell>
          <cell r="D157">
            <v>-0.089016</v>
          </cell>
          <cell r="E157">
            <v>0</v>
          </cell>
          <cell r="F157">
            <v>0.160618</v>
          </cell>
          <cell r="G157">
            <v>-0.160618</v>
          </cell>
          <cell r="H157">
            <v>0</v>
          </cell>
          <cell r="I157">
            <v>0.008677</v>
          </cell>
          <cell r="J157">
            <v>-0.008677</v>
          </cell>
          <cell r="K157">
            <v>0</v>
          </cell>
          <cell r="L157">
            <v>0.816105</v>
          </cell>
          <cell r="M157">
            <v>-0.816105</v>
          </cell>
          <cell r="N157">
            <v>0</v>
          </cell>
          <cell r="O157">
            <v>0.015049</v>
          </cell>
          <cell r="P157">
            <v>-0.015049</v>
          </cell>
        </row>
        <row r="158">
          <cell r="A158" t="str">
            <v>鼎旭光伏电站</v>
          </cell>
          <cell r="B158">
            <v>0</v>
          </cell>
          <cell r="C158">
            <v>0.072191</v>
          </cell>
          <cell r="D158">
            <v>-0.072191</v>
          </cell>
          <cell r="E158">
            <v>0</v>
          </cell>
          <cell r="F158">
            <v>0.13026</v>
          </cell>
          <cell r="G158">
            <v>-0.13026</v>
          </cell>
          <cell r="H158">
            <v>0</v>
          </cell>
          <cell r="I158">
            <v>0.007037</v>
          </cell>
          <cell r="J158">
            <v>-0.007037</v>
          </cell>
          <cell r="K158">
            <v>0</v>
          </cell>
          <cell r="L158">
            <v>0.661855</v>
          </cell>
          <cell r="M158">
            <v>-0.661855</v>
          </cell>
          <cell r="N158">
            <v>0</v>
          </cell>
          <cell r="O158">
            <v>0.012204</v>
          </cell>
          <cell r="P158">
            <v>-0.012204</v>
          </cell>
        </row>
        <row r="159">
          <cell r="A159" t="str">
            <v>浩德光伏电站</v>
          </cell>
          <cell r="B159">
            <v>0</v>
          </cell>
          <cell r="C159">
            <v>0.08798</v>
          </cell>
          <cell r="D159">
            <v>-0.08798</v>
          </cell>
          <cell r="E159">
            <v>0</v>
          </cell>
          <cell r="F159">
            <v>0.15875</v>
          </cell>
          <cell r="G159">
            <v>-0.15875</v>
          </cell>
          <cell r="H159">
            <v>0</v>
          </cell>
          <cell r="I159">
            <v>0.008576</v>
          </cell>
          <cell r="J159">
            <v>-0.008576</v>
          </cell>
          <cell r="K159">
            <v>0</v>
          </cell>
          <cell r="L159">
            <v>0.806612</v>
          </cell>
          <cell r="M159">
            <v>-0.806612</v>
          </cell>
          <cell r="N159">
            <v>0</v>
          </cell>
          <cell r="O159">
            <v>0.014874</v>
          </cell>
          <cell r="P159">
            <v>-0.014874</v>
          </cell>
        </row>
        <row r="160">
          <cell r="A160" t="str">
            <v>乌家光伏电站</v>
          </cell>
          <cell r="B160">
            <v>0</v>
          </cell>
          <cell r="C160">
            <v>0.082468</v>
          </cell>
          <cell r="D160">
            <v>-0.082468</v>
          </cell>
          <cell r="E160">
            <v>0</v>
          </cell>
          <cell r="F160">
            <v>0.148803</v>
          </cell>
          <cell r="G160">
            <v>-0.148803</v>
          </cell>
          <cell r="H160">
            <v>0</v>
          </cell>
          <cell r="I160">
            <v>0.008039</v>
          </cell>
          <cell r="J160">
            <v>-0.008039</v>
          </cell>
          <cell r="K160">
            <v>0</v>
          </cell>
          <cell r="L160">
            <v>0.756071</v>
          </cell>
          <cell r="M160">
            <v>-0.756071</v>
          </cell>
          <cell r="N160">
            <v>0</v>
          </cell>
          <cell r="O160">
            <v>0.013942</v>
          </cell>
          <cell r="P160">
            <v>-0.013942</v>
          </cell>
        </row>
        <row r="161">
          <cell r="A161" t="str">
            <v>常吉光伏站</v>
          </cell>
          <cell r="B161">
            <v>0</v>
          </cell>
          <cell r="C161">
            <v>0.101973</v>
          </cell>
          <cell r="D161">
            <v>-0.101973</v>
          </cell>
          <cell r="E161">
            <v>0</v>
          </cell>
          <cell r="F161">
            <v>0.183998</v>
          </cell>
          <cell r="G161">
            <v>-0.183998</v>
          </cell>
          <cell r="H161">
            <v>0</v>
          </cell>
          <cell r="I161">
            <v>0.00994</v>
          </cell>
          <cell r="J161">
            <v>-0.00994</v>
          </cell>
          <cell r="K161">
            <v>0</v>
          </cell>
          <cell r="L161">
            <v>0.934895</v>
          </cell>
          <cell r="M161">
            <v>-0.934895</v>
          </cell>
          <cell r="N161">
            <v>0</v>
          </cell>
          <cell r="O161">
            <v>0.017239</v>
          </cell>
          <cell r="P161">
            <v>-0.017239</v>
          </cell>
        </row>
        <row r="162">
          <cell r="A162" t="str">
            <v>英利光伏电站</v>
          </cell>
          <cell r="B162">
            <v>0</v>
          </cell>
          <cell r="C162">
            <v>0.05711</v>
          </cell>
          <cell r="D162">
            <v>-0.05711</v>
          </cell>
          <cell r="E162">
            <v>0</v>
          </cell>
          <cell r="F162">
            <v>0.103049</v>
          </cell>
          <cell r="G162">
            <v>-0.103049</v>
          </cell>
          <cell r="H162">
            <v>0</v>
          </cell>
          <cell r="I162">
            <v>0.005567</v>
          </cell>
          <cell r="J162">
            <v>-0.005567</v>
          </cell>
          <cell r="K162">
            <v>0</v>
          </cell>
          <cell r="L162">
            <v>0.523592</v>
          </cell>
          <cell r="M162">
            <v>-0.523592</v>
          </cell>
          <cell r="N162">
            <v>0</v>
          </cell>
          <cell r="O162">
            <v>0.009655</v>
          </cell>
          <cell r="P162">
            <v>-0.009655</v>
          </cell>
        </row>
        <row r="163">
          <cell r="A163" t="str">
            <v>惠金光伏电站</v>
          </cell>
          <cell r="B163">
            <v>0</v>
          </cell>
          <cell r="C163">
            <v>0.070328</v>
          </cell>
          <cell r="D163">
            <v>-0.070328</v>
          </cell>
          <cell r="E163">
            <v>0</v>
          </cell>
          <cell r="F163">
            <v>0.126898</v>
          </cell>
          <cell r="G163">
            <v>-0.126898</v>
          </cell>
          <cell r="H163">
            <v>0</v>
          </cell>
          <cell r="I163">
            <v>0.006855</v>
          </cell>
          <cell r="J163">
            <v>-0.006855</v>
          </cell>
          <cell r="K163">
            <v>0</v>
          </cell>
          <cell r="L163">
            <v>0.644771</v>
          </cell>
          <cell r="M163">
            <v>-0.644771</v>
          </cell>
          <cell r="N163">
            <v>0</v>
          </cell>
          <cell r="O163">
            <v>0.011889</v>
          </cell>
          <cell r="P163">
            <v>-0.011889</v>
          </cell>
        </row>
        <row r="164">
          <cell r="A164" t="str">
            <v>场安光伏站</v>
          </cell>
          <cell r="B164">
            <v>0</v>
          </cell>
          <cell r="C164">
            <v>0.081924</v>
          </cell>
          <cell r="D164">
            <v>-0.081924</v>
          </cell>
          <cell r="E164">
            <v>0</v>
          </cell>
          <cell r="F164">
            <v>0.147822</v>
          </cell>
          <cell r="G164">
            <v>-0.147822</v>
          </cell>
          <cell r="H164">
            <v>0</v>
          </cell>
          <cell r="I164">
            <v>0.007986</v>
          </cell>
          <cell r="J164">
            <v>-0.007986</v>
          </cell>
          <cell r="K164">
            <v>0</v>
          </cell>
          <cell r="L164">
            <v>0.751088</v>
          </cell>
          <cell r="M164">
            <v>-0.751088</v>
          </cell>
          <cell r="N164">
            <v>0</v>
          </cell>
          <cell r="O164">
            <v>0.01385</v>
          </cell>
          <cell r="P164">
            <v>-0.01385</v>
          </cell>
        </row>
        <row r="165">
          <cell r="A165" t="str">
            <v>中民光伏电站</v>
          </cell>
          <cell r="B165">
            <v>0</v>
          </cell>
          <cell r="C165">
            <v>0.03454</v>
          </cell>
          <cell r="D165">
            <v>-0.03454</v>
          </cell>
          <cell r="E165">
            <v>0</v>
          </cell>
          <cell r="F165">
            <v>0.062323</v>
          </cell>
          <cell r="G165">
            <v>-0.062323</v>
          </cell>
          <cell r="H165">
            <v>0</v>
          </cell>
          <cell r="I165">
            <v>0.003367</v>
          </cell>
          <cell r="J165">
            <v>-0.003367</v>
          </cell>
          <cell r="K165">
            <v>0</v>
          </cell>
          <cell r="L165">
            <v>0.316665</v>
          </cell>
          <cell r="M165">
            <v>-0.316665</v>
          </cell>
          <cell r="N165">
            <v>0</v>
          </cell>
          <cell r="O165">
            <v>0.005839</v>
          </cell>
          <cell r="P165">
            <v>-0.005839</v>
          </cell>
        </row>
        <row r="166">
          <cell r="A166" t="str">
            <v>长洲光伏电站</v>
          </cell>
          <cell r="B166">
            <v>0</v>
          </cell>
          <cell r="C166">
            <v>0.031019</v>
          </cell>
          <cell r="D166">
            <v>-0.031019</v>
          </cell>
          <cell r="E166">
            <v>0</v>
          </cell>
          <cell r="F166">
            <v>0.05597</v>
          </cell>
          <cell r="G166">
            <v>-0.05597</v>
          </cell>
          <cell r="H166">
            <v>0</v>
          </cell>
          <cell r="I166">
            <v>0.003024</v>
          </cell>
          <cell r="J166">
            <v>-0.003024</v>
          </cell>
          <cell r="K166">
            <v>0</v>
          </cell>
          <cell r="L166">
            <v>0.284382</v>
          </cell>
          <cell r="M166">
            <v>-0.284382</v>
          </cell>
          <cell r="N166">
            <v>0</v>
          </cell>
          <cell r="O166">
            <v>0.005244</v>
          </cell>
          <cell r="P166">
            <v>-0.005244</v>
          </cell>
        </row>
        <row r="167">
          <cell r="A167" t="str">
            <v>古顶光伏站</v>
          </cell>
          <cell r="B167">
            <v>0</v>
          </cell>
          <cell r="C167">
            <v>0.03291</v>
          </cell>
          <cell r="D167">
            <v>-0.03291</v>
          </cell>
          <cell r="E167">
            <v>0</v>
          </cell>
          <cell r="F167">
            <v>0.059382</v>
          </cell>
          <cell r="G167">
            <v>-0.059382</v>
          </cell>
          <cell r="H167">
            <v>0</v>
          </cell>
          <cell r="I167">
            <v>0.003208</v>
          </cell>
          <cell r="J167">
            <v>-0.003208</v>
          </cell>
          <cell r="K167">
            <v>0</v>
          </cell>
          <cell r="L167">
            <v>0.30172</v>
          </cell>
          <cell r="M167">
            <v>-0.30172</v>
          </cell>
          <cell r="N167">
            <v>0</v>
          </cell>
          <cell r="O167">
            <v>0.005564</v>
          </cell>
          <cell r="P167">
            <v>-0.005564</v>
          </cell>
        </row>
        <row r="168">
          <cell r="A168" t="str">
            <v>守甸光伏电站</v>
          </cell>
          <cell r="B168">
            <v>0</v>
          </cell>
          <cell r="C168">
            <v>0.010158</v>
          </cell>
          <cell r="D168">
            <v>-0.010158</v>
          </cell>
          <cell r="E168">
            <v>0</v>
          </cell>
          <cell r="F168">
            <v>0.018328</v>
          </cell>
          <cell r="G168">
            <v>-0.018328</v>
          </cell>
          <cell r="H168">
            <v>0</v>
          </cell>
          <cell r="I168">
            <v>0.00099</v>
          </cell>
          <cell r="J168">
            <v>-0.00099</v>
          </cell>
          <cell r="K168">
            <v>0</v>
          </cell>
          <cell r="L168">
            <v>0.093125</v>
          </cell>
          <cell r="M168">
            <v>-0.093125</v>
          </cell>
          <cell r="N168">
            <v>0</v>
          </cell>
          <cell r="O168">
            <v>0.001717</v>
          </cell>
          <cell r="P168">
            <v>-0.001717</v>
          </cell>
        </row>
        <row r="169">
          <cell r="A169" t="str">
            <v>兴旺光伏电站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A170" t="str">
            <v>烈阳光伏电站</v>
          </cell>
          <cell r="B170">
            <v>0</v>
          </cell>
          <cell r="C170">
            <v>0.025511</v>
          </cell>
          <cell r="D170">
            <v>-0.025511</v>
          </cell>
          <cell r="E170">
            <v>0</v>
          </cell>
          <cell r="F170">
            <v>0.046032</v>
          </cell>
          <cell r="G170">
            <v>-0.046032</v>
          </cell>
          <cell r="H170">
            <v>0</v>
          </cell>
          <cell r="I170">
            <v>0.002487</v>
          </cell>
          <cell r="J170">
            <v>-0.002487</v>
          </cell>
          <cell r="K170">
            <v>0</v>
          </cell>
          <cell r="L170">
            <v>0.233889</v>
          </cell>
          <cell r="M170">
            <v>-0.233889</v>
          </cell>
          <cell r="N170">
            <v>0</v>
          </cell>
          <cell r="O170">
            <v>0.004313</v>
          </cell>
          <cell r="P170">
            <v>-0.004313</v>
          </cell>
        </row>
        <row r="171">
          <cell r="A171" t="str">
            <v>排塘光伏电站</v>
          </cell>
          <cell r="B171">
            <v>0</v>
          </cell>
          <cell r="C171">
            <v>0.178437</v>
          </cell>
          <cell r="D171">
            <v>-0.178437</v>
          </cell>
          <cell r="E171">
            <v>0</v>
          </cell>
          <cell r="F171">
            <v>0.321969</v>
          </cell>
          <cell r="G171">
            <v>-0.321969</v>
          </cell>
          <cell r="H171">
            <v>0</v>
          </cell>
          <cell r="I171">
            <v>0.017393</v>
          </cell>
          <cell r="J171">
            <v>-0.017393</v>
          </cell>
          <cell r="K171">
            <v>0</v>
          </cell>
          <cell r="L171">
            <v>1.635928</v>
          </cell>
          <cell r="M171">
            <v>-1.635928</v>
          </cell>
          <cell r="N171">
            <v>0</v>
          </cell>
          <cell r="O171">
            <v>0.030166</v>
          </cell>
          <cell r="P171">
            <v>-0.030166</v>
          </cell>
        </row>
        <row r="172">
          <cell r="A172" t="str">
            <v>鑫奥光伏电站</v>
          </cell>
          <cell r="B172">
            <v>0</v>
          </cell>
          <cell r="C172">
            <v>0.058232</v>
          </cell>
          <cell r="D172">
            <v>-0.058232</v>
          </cell>
          <cell r="E172">
            <v>0</v>
          </cell>
          <cell r="F172">
            <v>0.105073</v>
          </cell>
          <cell r="G172">
            <v>-0.105073</v>
          </cell>
          <cell r="H172">
            <v>0</v>
          </cell>
          <cell r="I172">
            <v>0.005676</v>
          </cell>
          <cell r="J172">
            <v>-0.005676</v>
          </cell>
          <cell r="K172">
            <v>0</v>
          </cell>
          <cell r="L172">
            <v>0.533877</v>
          </cell>
          <cell r="M172">
            <v>-0.533877</v>
          </cell>
          <cell r="N172">
            <v>0</v>
          </cell>
          <cell r="O172">
            <v>0.009844</v>
          </cell>
          <cell r="P172">
            <v>-0.009844</v>
          </cell>
        </row>
        <row r="173">
          <cell r="A173" t="str">
            <v>江滨光伏站</v>
          </cell>
          <cell r="B173">
            <v>0</v>
          </cell>
          <cell r="C173">
            <v>0.124783</v>
          </cell>
          <cell r="D173">
            <v>-0.124783</v>
          </cell>
          <cell r="E173">
            <v>0</v>
          </cell>
          <cell r="F173">
            <v>0.225156</v>
          </cell>
          <cell r="G173">
            <v>-0.225156</v>
          </cell>
          <cell r="H173">
            <v>0</v>
          </cell>
          <cell r="I173">
            <v>0.012163</v>
          </cell>
          <cell r="J173">
            <v>-0.012163</v>
          </cell>
          <cell r="K173">
            <v>0</v>
          </cell>
          <cell r="L173">
            <v>1.144022</v>
          </cell>
          <cell r="M173">
            <v>-1.144022</v>
          </cell>
          <cell r="N173">
            <v>0</v>
          </cell>
          <cell r="O173">
            <v>0.021095</v>
          </cell>
          <cell r="P173">
            <v>-0.021095</v>
          </cell>
        </row>
        <row r="174">
          <cell r="A174" t="str">
            <v>华阳光伏站</v>
          </cell>
          <cell r="B174">
            <v>0</v>
          </cell>
          <cell r="C174">
            <v>0.390655</v>
          </cell>
          <cell r="D174">
            <v>-0.390655</v>
          </cell>
          <cell r="E174">
            <v>0</v>
          </cell>
          <cell r="F174">
            <v>0.704889</v>
          </cell>
          <cell r="G174">
            <v>-0.704889</v>
          </cell>
          <cell r="H174">
            <v>0</v>
          </cell>
          <cell r="I174">
            <v>0.038079</v>
          </cell>
          <cell r="J174">
            <v>-0.038079</v>
          </cell>
          <cell r="K174">
            <v>0</v>
          </cell>
          <cell r="L174">
            <v>3.581551</v>
          </cell>
          <cell r="M174">
            <v>-3.581551</v>
          </cell>
          <cell r="N174">
            <v>0</v>
          </cell>
          <cell r="O174">
            <v>0.066042</v>
          </cell>
          <cell r="P174">
            <v>-0.066042</v>
          </cell>
        </row>
        <row r="175">
          <cell r="A175" t="str">
            <v>吉江光伏站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A176" t="str">
            <v>昌鸿风电场</v>
          </cell>
          <cell r="B176">
            <v>0</v>
          </cell>
          <cell r="C176">
            <v>0.127445</v>
          </cell>
          <cell r="D176">
            <v>-0.127445</v>
          </cell>
          <cell r="E176">
            <v>0</v>
          </cell>
          <cell r="F176">
            <v>0.229959</v>
          </cell>
          <cell r="G176">
            <v>-0.229959</v>
          </cell>
          <cell r="H176">
            <v>0</v>
          </cell>
          <cell r="I176">
            <v>0.012423</v>
          </cell>
          <cell r="J176">
            <v>-0.012423</v>
          </cell>
          <cell r="K176">
            <v>0</v>
          </cell>
          <cell r="L176">
            <v>1.168428</v>
          </cell>
          <cell r="M176">
            <v>-1.168428</v>
          </cell>
          <cell r="N176">
            <v>0</v>
          </cell>
          <cell r="O176">
            <v>0.021545</v>
          </cell>
          <cell r="P176">
            <v>-0.021545</v>
          </cell>
        </row>
        <row r="177">
          <cell r="A177" t="str">
            <v>首龙风电场</v>
          </cell>
          <cell r="B177">
            <v>0</v>
          </cell>
          <cell r="C177">
            <v>0.101455</v>
          </cell>
          <cell r="D177">
            <v>-0.101455</v>
          </cell>
          <cell r="E177">
            <v>0</v>
          </cell>
          <cell r="F177">
            <v>0.183064</v>
          </cell>
          <cell r="G177">
            <v>-0.183064</v>
          </cell>
          <cell r="H177">
            <v>0</v>
          </cell>
          <cell r="I177">
            <v>0.009889</v>
          </cell>
          <cell r="J177">
            <v>-0.009889</v>
          </cell>
          <cell r="K177">
            <v>0</v>
          </cell>
          <cell r="L177">
            <v>0.930149</v>
          </cell>
          <cell r="M177">
            <v>-0.930149</v>
          </cell>
          <cell r="N177">
            <v>0</v>
          </cell>
          <cell r="O177">
            <v>0.017151</v>
          </cell>
          <cell r="P177">
            <v>-0.017151</v>
          </cell>
        </row>
        <row r="178">
          <cell r="A178" t="str">
            <v>米康风电场</v>
          </cell>
          <cell r="B178">
            <v>0</v>
          </cell>
          <cell r="C178">
            <v>0.030273</v>
          </cell>
          <cell r="D178">
            <v>-0.030273</v>
          </cell>
          <cell r="E178">
            <v>0</v>
          </cell>
          <cell r="F178">
            <v>0.054624</v>
          </cell>
          <cell r="G178">
            <v>-0.054624</v>
          </cell>
          <cell r="H178">
            <v>0</v>
          </cell>
          <cell r="I178">
            <v>0.002951</v>
          </cell>
          <cell r="J178">
            <v>-0.002951</v>
          </cell>
          <cell r="K178">
            <v>0</v>
          </cell>
          <cell r="L178">
            <v>0.277544</v>
          </cell>
          <cell r="M178">
            <v>-0.277544</v>
          </cell>
          <cell r="N178">
            <v>0</v>
          </cell>
          <cell r="O178">
            <v>0.005118</v>
          </cell>
          <cell r="P178">
            <v>-0.005118</v>
          </cell>
        </row>
        <row r="179">
          <cell r="A179" t="str">
            <v>平鼓山风电场</v>
          </cell>
          <cell r="B179">
            <v>0</v>
          </cell>
          <cell r="C179">
            <v>0.011963</v>
          </cell>
          <cell r="D179">
            <v>-0.011963</v>
          </cell>
          <cell r="E179">
            <v>0</v>
          </cell>
          <cell r="F179">
            <v>0.021585</v>
          </cell>
          <cell r="G179">
            <v>-0.021585</v>
          </cell>
          <cell r="H179">
            <v>0</v>
          </cell>
          <cell r="I179">
            <v>0.001166</v>
          </cell>
          <cell r="J179">
            <v>-0.001166</v>
          </cell>
          <cell r="K179">
            <v>0</v>
          </cell>
          <cell r="L179">
            <v>0.109674</v>
          </cell>
          <cell r="M179">
            <v>-0.109674</v>
          </cell>
          <cell r="N179">
            <v>0</v>
          </cell>
          <cell r="O179">
            <v>0.002022</v>
          </cell>
          <cell r="P179">
            <v>-0.002022</v>
          </cell>
        </row>
        <row r="180">
          <cell r="A180" t="str">
            <v>鸿润风电场</v>
          </cell>
          <cell r="B180">
            <v>0</v>
          </cell>
          <cell r="C180">
            <v>0.170071</v>
          </cell>
          <cell r="D180">
            <v>-0.170071</v>
          </cell>
          <cell r="E180">
            <v>0</v>
          </cell>
          <cell r="F180">
            <v>0.306873</v>
          </cell>
          <cell r="G180">
            <v>-0.306873</v>
          </cell>
          <cell r="H180">
            <v>0</v>
          </cell>
          <cell r="I180">
            <v>0.016578</v>
          </cell>
          <cell r="J180">
            <v>-0.016578</v>
          </cell>
          <cell r="K180">
            <v>0</v>
          </cell>
          <cell r="L180">
            <v>1.559225</v>
          </cell>
          <cell r="M180">
            <v>-1.559225</v>
          </cell>
          <cell r="N180">
            <v>0</v>
          </cell>
          <cell r="O180">
            <v>0.028751</v>
          </cell>
          <cell r="P180">
            <v>-0.028751</v>
          </cell>
        </row>
        <row r="181">
          <cell r="A181" t="str">
            <v>润佳风电场</v>
          </cell>
          <cell r="B181">
            <v>0</v>
          </cell>
          <cell r="C181">
            <v>0.169639</v>
          </cell>
          <cell r="D181">
            <v>-0.169639</v>
          </cell>
          <cell r="E181">
            <v>0</v>
          </cell>
          <cell r="F181">
            <v>0.306092</v>
          </cell>
          <cell r="G181">
            <v>-0.306092</v>
          </cell>
          <cell r="H181">
            <v>0</v>
          </cell>
          <cell r="I181">
            <v>0.016536</v>
          </cell>
          <cell r="J181">
            <v>-0.016536</v>
          </cell>
          <cell r="K181">
            <v>0</v>
          </cell>
          <cell r="L181">
            <v>1.555259</v>
          </cell>
          <cell r="M181">
            <v>-1.555259</v>
          </cell>
          <cell r="N181">
            <v>0</v>
          </cell>
          <cell r="O181">
            <v>0.028678</v>
          </cell>
          <cell r="P181">
            <v>-0.028678</v>
          </cell>
        </row>
        <row r="182">
          <cell r="A182" t="str">
            <v>者显光伏站</v>
          </cell>
          <cell r="B182">
            <v>0</v>
          </cell>
          <cell r="C182">
            <v>0.061116</v>
          </cell>
          <cell r="D182">
            <v>-0.061116</v>
          </cell>
          <cell r="E182">
            <v>0</v>
          </cell>
          <cell r="F182">
            <v>0.110276</v>
          </cell>
          <cell r="G182">
            <v>-0.110276</v>
          </cell>
          <cell r="H182">
            <v>0</v>
          </cell>
          <cell r="I182">
            <v>0.005957</v>
          </cell>
          <cell r="J182">
            <v>-0.005957</v>
          </cell>
          <cell r="K182">
            <v>0</v>
          </cell>
          <cell r="L182">
            <v>0.560316</v>
          </cell>
          <cell r="M182">
            <v>-0.560316</v>
          </cell>
          <cell r="N182">
            <v>0</v>
          </cell>
          <cell r="O182">
            <v>0.010332</v>
          </cell>
          <cell r="P182">
            <v>-0.010332</v>
          </cell>
        </row>
        <row r="183">
          <cell r="A183" t="str">
            <v>旺村光伏站</v>
          </cell>
          <cell r="B183">
            <v>0</v>
          </cell>
          <cell r="C183">
            <v>0.01967</v>
          </cell>
          <cell r="D183">
            <v>-0.01967</v>
          </cell>
          <cell r="E183">
            <v>0</v>
          </cell>
          <cell r="F183">
            <v>0.035492</v>
          </cell>
          <cell r="G183">
            <v>-0.035492</v>
          </cell>
          <cell r="H183">
            <v>0</v>
          </cell>
          <cell r="I183">
            <v>0.001917</v>
          </cell>
          <cell r="J183">
            <v>-0.001917</v>
          </cell>
          <cell r="K183">
            <v>0</v>
          </cell>
          <cell r="L183">
            <v>0.180334</v>
          </cell>
          <cell r="M183">
            <v>-0.180334</v>
          </cell>
          <cell r="N183">
            <v>0</v>
          </cell>
          <cell r="O183">
            <v>0.003325</v>
          </cell>
          <cell r="P183">
            <v>-0.003325</v>
          </cell>
        </row>
        <row r="184">
          <cell r="A184" t="str">
            <v>英学光伏站</v>
          </cell>
          <cell r="B184">
            <v>0</v>
          </cell>
          <cell r="C184">
            <v>0.054572</v>
          </cell>
          <cell r="D184">
            <v>-0.054572</v>
          </cell>
          <cell r="E184">
            <v>0</v>
          </cell>
          <cell r="F184">
            <v>0.098468</v>
          </cell>
          <cell r="G184">
            <v>-0.098468</v>
          </cell>
          <cell r="H184">
            <v>0</v>
          </cell>
          <cell r="I184">
            <v>0.005319</v>
          </cell>
          <cell r="J184">
            <v>-0.005319</v>
          </cell>
          <cell r="K184">
            <v>0</v>
          </cell>
          <cell r="L184">
            <v>0.500319</v>
          </cell>
          <cell r="M184">
            <v>-0.500319</v>
          </cell>
          <cell r="N184">
            <v>0</v>
          </cell>
          <cell r="O184">
            <v>0.009226</v>
          </cell>
          <cell r="P184">
            <v>-0.009226</v>
          </cell>
        </row>
        <row r="185">
          <cell r="A185" t="str">
            <v>柳花岭光伏站</v>
          </cell>
          <cell r="B185">
            <v>0</v>
          </cell>
          <cell r="C185">
            <v>0.16648</v>
          </cell>
          <cell r="D185">
            <v>-0.16648</v>
          </cell>
          <cell r="E185">
            <v>0</v>
          </cell>
          <cell r="F185">
            <v>0.300393</v>
          </cell>
          <cell r="G185">
            <v>-0.300393</v>
          </cell>
          <cell r="H185">
            <v>0</v>
          </cell>
          <cell r="I185">
            <v>0.016228</v>
          </cell>
          <cell r="J185">
            <v>-0.016228</v>
          </cell>
          <cell r="K185">
            <v>0</v>
          </cell>
          <cell r="L185">
            <v>1.526299</v>
          </cell>
          <cell r="M185">
            <v>-1.526299</v>
          </cell>
          <cell r="N185">
            <v>0</v>
          </cell>
          <cell r="O185">
            <v>0.028144</v>
          </cell>
          <cell r="P185">
            <v>-0.028144</v>
          </cell>
        </row>
        <row r="186">
          <cell r="A186" t="str">
            <v>永福光伏站</v>
          </cell>
          <cell r="B186">
            <v>0</v>
          </cell>
          <cell r="C186">
            <v>0.005705</v>
          </cell>
          <cell r="D186">
            <v>-0.005705</v>
          </cell>
          <cell r="E186">
            <v>0</v>
          </cell>
          <cell r="F186">
            <v>0.010295</v>
          </cell>
          <cell r="G186">
            <v>-0.010295</v>
          </cell>
          <cell r="H186">
            <v>0</v>
          </cell>
          <cell r="I186">
            <v>0.000556</v>
          </cell>
          <cell r="J186">
            <v>-0.000556</v>
          </cell>
          <cell r="K186">
            <v>0</v>
          </cell>
          <cell r="L186">
            <v>0.052307</v>
          </cell>
          <cell r="M186">
            <v>-0.052307</v>
          </cell>
          <cell r="N186">
            <v>0</v>
          </cell>
          <cell r="O186">
            <v>0.000965</v>
          </cell>
          <cell r="P186">
            <v>-0.000965</v>
          </cell>
        </row>
        <row r="187">
          <cell r="A187" t="str">
            <v>华光风电场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A188" t="str">
            <v>申丰光伏站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合计</v>
          </cell>
          <cell r="B189">
            <v>183.8628</v>
          </cell>
          <cell r="C189">
            <v>183.8628</v>
          </cell>
          <cell r="D189">
            <v>0</v>
          </cell>
          <cell r="E189">
            <v>331.7581</v>
          </cell>
          <cell r="F189">
            <v>331.7581</v>
          </cell>
          <cell r="G189">
            <v>0</v>
          </cell>
          <cell r="H189">
            <v>17.922</v>
          </cell>
          <cell r="I189">
            <v>17.922</v>
          </cell>
          <cell r="J189">
            <v>0</v>
          </cell>
          <cell r="K189">
            <v>1685.6682</v>
          </cell>
          <cell r="L189">
            <v>1685.6682</v>
          </cell>
          <cell r="M189">
            <v>0</v>
          </cell>
          <cell r="N189">
            <v>31.0829</v>
          </cell>
          <cell r="O189">
            <v>31.0829</v>
          </cell>
          <cell r="P189">
            <v>0</v>
          </cell>
        </row>
      </sheetData>
      <sheetData sheetId="9" refreshError="1">
        <row r="3">
          <cell r="A3" t="str">
            <v>安华风电场</v>
          </cell>
          <cell r="B3">
            <v>-0.034556</v>
          </cell>
          <cell r="C3">
            <v>0</v>
          </cell>
          <cell r="D3">
            <v>0.034556</v>
          </cell>
          <cell r="E3">
            <v>6460.065</v>
          </cell>
          <cell r="F3">
            <v>0</v>
          </cell>
          <cell r="G3">
            <v>0</v>
          </cell>
          <cell r="H3">
            <v>6460.065</v>
          </cell>
        </row>
        <row r="4">
          <cell r="A4" t="str">
            <v>百花山风电场</v>
          </cell>
          <cell r="B4">
            <v>-0.083131</v>
          </cell>
          <cell r="C4">
            <v>0</v>
          </cell>
          <cell r="D4">
            <v>0.083131</v>
          </cell>
          <cell r="E4">
            <v>15540.8</v>
          </cell>
          <cell r="F4">
            <v>0</v>
          </cell>
          <cell r="G4">
            <v>0</v>
          </cell>
          <cell r="H4">
            <v>15540.8</v>
          </cell>
        </row>
        <row r="5">
          <cell r="A5" t="str">
            <v>百龙滩电厂</v>
          </cell>
          <cell r="B5">
            <v>-0.401636</v>
          </cell>
          <cell r="C5">
            <v>0</v>
          </cell>
          <cell r="D5">
            <v>0.401636</v>
          </cell>
          <cell r="E5">
            <v>75083.36</v>
          </cell>
          <cell r="F5">
            <v>0</v>
          </cell>
          <cell r="G5">
            <v>0</v>
          </cell>
          <cell r="H5">
            <v>75083.36</v>
          </cell>
        </row>
        <row r="6">
          <cell r="A6" t="str">
            <v>百丈风电场</v>
          </cell>
          <cell r="B6">
            <v>-0.073646</v>
          </cell>
          <cell r="C6">
            <v>0</v>
          </cell>
          <cell r="D6">
            <v>0.073646</v>
          </cell>
          <cell r="E6">
            <v>13767.6</v>
          </cell>
          <cell r="F6">
            <v>0</v>
          </cell>
          <cell r="G6">
            <v>0</v>
          </cell>
          <cell r="H6">
            <v>13767.6</v>
          </cell>
        </row>
        <row r="7">
          <cell r="A7" t="str">
            <v>宝山风电场</v>
          </cell>
          <cell r="B7">
            <v>-0.029844</v>
          </cell>
          <cell r="C7">
            <v>0</v>
          </cell>
          <cell r="D7">
            <v>0.029844</v>
          </cell>
          <cell r="E7">
            <v>5579.2</v>
          </cell>
          <cell r="F7">
            <v>0</v>
          </cell>
          <cell r="G7">
            <v>0</v>
          </cell>
          <cell r="H7">
            <v>5579.2</v>
          </cell>
        </row>
        <row r="8">
          <cell r="A8" t="str">
            <v>北海电厂</v>
          </cell>
          <cell r="B8">
            <v>-1.630195</v>
          </cell>
          <cell r="C8">
            <v>0</v>
          </cell>
          <cell r="D8">
            <v>1.630195</v>
          </cell>
          <cell r="E8">
            <v>304755</v>
          </cell>
          <cell r="F8">
            <v>0</v>
          </cell>
          <cell r="G8">
            <v>0</v>
          </cell>
          <cell r="H8">
            <v>304755</v>
          </cell>
        </row>
        <row r="9">
          <cell r="A9" t="str">
            <v>笔架山风电场</v>
          </cell>
          <cell r="B9">
            <v>-0.036176</v>
          </cell>
          <cell r="C9">
            <v>0</v>
          </cell>
          <cell r="D9">
            <v>0.036176</v>
          </cell>
          <cell r="E9">
            <v>6762.8</v>
          </cell>
          <cell r="F9">
            <v>0</v>
          </cell>
          <cell r="G9">
            <v>0</v>
          </cell>
          <cell r="H9">
            <v>6762.8</v>
          </cell>
        </row>
        <row r="10">
          <cell r="A10" t="str">
            <v>布央风电场</v>
          </cell>
          <cell r="B10">
            <v>-0.047501</v>
          </cell>
          <cell r="C10">
            <v>0</v>
          </cell>
          <cell r="D10">
            <v>0.047501</v>
          </cell>
          <cell r="E10">
            <v>8879.976</v>
          </cell>
          <cell r="F10">
            <v>0</v>
          </cell>
          <cell r="G10">
            <v>0</v>
          </cell>
          <cell r="H10">
            <v>8879.976</v>
          </cell>
        </row>
        <row r="11">
          <cell r="A11" t="str">
            <v>曹渡河梯级电厂</v>
          </cell>
          <cell r="B11">
            <v>-0.034909</v>
          </cell>
          <cell r="C11">
            <v>0</v>
          </cell>
          <cell r="D11">
            <v>0.034909</v>
          </cell>
          <cell r="E11">
            <v>6526.08</v>
          </cell>
          <cell r="F11">
            <v>0</v>
          </cell>
          <cell r="G11">
            <v>0</v>
          </cell>
          <cell r="H11">
            <v>6526.08</v>
          </cell>
        </row>
        <row r="12">
          <cell r="A12" t="str">
            <v>岑西光伏电站</v>
          </cell>
          <cell r="B12">
            <v>-0.051065</v>
          </cell>
          <cell r="C12">
            <v>0</v>
          </cell>
          <cell r="D12">
            <v>0.051065</v>
          </cell>
          <cell r="E12">
            <v>9546.24</v>
          </cell>
          <cell r="F12">
            <v>0</v>
          </cell>
          <cell r="G12">
            <v>0</v>
          </cell>
          <cell r="H12">
            <v>9546.24</v>
          </cell>
        </row>
        <row r="13">
          <cell r="A13" t="str">
            <v>昌鸿风电场</v>
          </cell>
          <cell r="B13">
            <v>-0.054087</v>
          </cell>
          <cell r="C13">
            <v>0</v>
          </cell>
          <cell r="D13">
            <v>0.054087</v>
          </cell>
          <cell r="E13">
            <v>10111.2</v>
          </cell>
          <cell r="F13">
            <v>0</v>
          </cell>
          <cell r="G13">
            <v>0</v>
          </cell>
          <cell r="H13">
            <v>10111.2</v>
          </cell>
        </row>
        <row r="14">
          <cell r="A14" t="str">
            <v>长洲电厂</v>
          </cell>
          <cell r="B14">
            <v>-1.816149</v>
          </cell>
          <cell r="C14">
            <v>0</v>
          </cell>
          <cell r="D14">
            <v>1.816149</v>
          </cell>
          <cell r="E14">
            <v>339518.048</v>
          </cell>
          <cell r="F14">
            <v>0</v>
          </cell>
          <cell r="G14">
            <v>0</v>
          </cell>
          <cell r="H14">
            <v>339518.048</v>
          </cell>
        </row>
        <row r="15">
          <cell r="A15" t="str">
            <v>长洲光伏电站</v>
          </cell>
          <cell r="B15">
            <v>-0.013164</v>
          </cell>
          <cell r="C15">
            <v>0</v>
          </cell>
          <cell r="D15">
            <v>0.013164</v>
          </cell>
          <cell r="E15">
            <v>2460.952</v>
          </cell>
          <cell r="F15">
            <v>0</v>
          </cell>
          <cell r="G15">
            <v>0</v>
          </cell>
          <cell r="H15">
            <v>2460.952</v>
          </cell>
        </row>
        <row r="16">
          <cell r="A16" t="str">
            <v>常吉光伏站</v>
          </cell>
          <cell r="B16">
            <v>-0.043277</v>
          </cell>
          <cell r="C16">
            <v>0</v>
          </cell>
          <cell r="D16">
            <v>0.043277</v>
          </cell>
          <cell r="E16">
            <v>8090.28</v>
          </cell>
          <cell r="F16">
            <v>0</v>
          </cell>
          <cell r="G16">
            <v>0</v>
          </cell>
          <cell r="H16">
            <v>8090.28</v>
          </cell>
        </row>
        <row r="17">
          <cell r="A17" t="str">
            <v>场安光伏站</v>
          </cell>
          <cell r="B17">
            <v>-0.034768</v>
          </cell>
          <cell r="C17">
            <v>0</v>
          </cell>
          <cell r="D17">
            <v>0.034768</v>
          </cell>
          <cell r="E17">
            <v>6499.68</v>
          </cell>
          <cell r="F17">
            <v>0</v>
          </cell>
          <cell r="G17">
            <v>0</v>
          </cell>
          <cell r="H17">
            <v>6499.68</v>
          </cell>
        </row>
        <row r="18">
          <cell r="A18" t="str">
            <v>朝新风电场</v>
          </cell>
          <cell r="B18">
            <v>-0.040403</v>
          </cell>
          <cell r="C18">
            <v>0</v>
          </cell>
          <cell r="D18">
            <v>0.040403</v>
          </cell>
          <cell r="E18">
            <v>7553.055</v>
          </cell>
          <cell r="F18">
            <v>0</v>
          </cell>
          <cell r="G18">
            <v>0</v>
          </cell>
          <cell r="H18">
            <v>7553.055</v>
          </cell>
        </row>
        <row r="19">
          <cell r="A19" t="str">
            <v>承源风电场</v>
          </cell>
          <cell r="B19">
            <v>-0.044117</v>
          </cell>
          <cell r="C19">
            <v>0</v>
          </cell>
          <cell r="D19">
            <v>0.044117</v>
          </cell>
          <cell r="E19">
            <v>8247.36</v>
          </cell>
          <cell r="F19">
            <v>0</v>
          </cell>
          <cell r="G19">
            <v>0</v>
          </cell>
          <cell r="H19">
            <v>8247.36</v>
          </cell>
        </row>
        <row r="20">
          <cell r="A20" t="str">
            <v>冲山风电场</v>
          </cell>
          <cell r="B20">
            <v>-0.037032</v>
          </cell>
          <cell r="C20">
            <v>0</v>
          </cell>
          <cell r="D20">
            <v>0.037032</v>
          </cell>
          <cell r="E20">
            <v>6922.995</v>
          </cell>
          <cell r="F20">
            <v>0</v>
          </cell>
          <cell r="G20">
            <v>0</v>
          </cell>
          <cell r="H20">
            <v>6922.995</v>
          </cell>
        </row>
        <row r="21">
          <cell r="A21" t="str">
            <v>大化电厂</v>
          </cell>
          <cell r="B21">
            <v>-1.08877</v>
          </cell>
          <cell r="C21">
            <v>0</v>
          </cell>
          <cell r="D21">
            <v>1.08877</v>
          </cell>
          <cell r="E21">
            <v>203539.02</v>
          </cell>
          <cell r="F21">
            <v>0</v>
          </cell>
          <cell r="G21">
            <v>0</v>
          </cell>
          <cell r="H21">
            <v>203539.02</v>
          </cell>
        </row>
        <row r="22">
          <cell r="A22" t="str">
            <v>大埔电厂</v>
          </cell>
          <cell r="B22">
            <v>-0.160931</v>
          </cell>
          <cell r="C22">
            <v>0</v>
          </cell>
          <cell r="D22">
            <v>0.160931</v>
          </cell>
          <cell r="E22">
            <v>30085</v>
          </cell>
          <cell r="F22">
            <v>0</v>
          </cell>
          <cell r="G22">
            <v>0</v>
          </cell>
          <cell r="H22">
            <v>30085</v>
          </cell>
        </row>
        <row r="23">
          <cell r="A23" t="str">
            <v>大容山风电场</v>
          </cell>
          <cell r="B23">
            <v>-0.025127</v>
          </cell>
          <cell r="C23">
            <v>0</v>
          </cell>
          <cell r="D23">
            <v>0.025127</v>
          </cell>
          <cell r="E23">
            <v>4697.28</v>
          </cell>
          <cell r="F23">
            <v>0</v>
          </cell>
          <cell r="G23">
            <v>0</v>
          </cell>
          <cell r="H23">
            <v>4697.28</v>
          </cell>
        </row>
        <row r="24">
          <cell r="A24" t="str">
            <v>登云山风电场</v>
          </cell>
          <cell r="B24">
            <v>-0.081737</v>
          </cell>
          <cell r="C24">
            <v>0</v>
          </cell>
          <cell r="D24">
            <v>0.081737</v>
          </cell>
          <cell r="E24">
            <v>15280.32</v>
          </cell>
          <cell r="F24">
            <v>0</v>
          </cell>
          <cell r="G24">
            <v>0</v>
          </cell>
          <cell r="H24">
            <v>15280.32</v>
          </cell>
        </row>
        <row r="25">
          <cell r="A25" t="str">
            <v>钓鱼台光伏电站</v>
          </cell>
          <cell r="B25">
            <v>-0.062758</v>
          </cell>
          <cell r="C25">
            <v>0</v>
          </cell>
          <cell r="D25">
            <v>0.062758</v>
          </cell>
          <cell r="E25">
            <v>11732.16</v>
          </cell>
          <cell r="F25">
            <v>0</v>
          </cell>
          <cell r="G25">
            <v>0</v>
          </cell>
          <cell r="H25">
            <v>11732.16</v>
          </cell>
        </row>
        <row r="26">
          <cell r="A26" t="str">
            <v>鼎旭光伏电站</v>
          </cell>
          <cell r="B26">
            <v>-0.030637</v>
          </cell>
          <cell r="C26">
            <v>0</v>
          </cell>
          <cell r="D26">
            <v>0.030637</v>
          </cell>
          <cell r="E26">
            <v>5727.48</v>
          </cell>
          <cell r="F26">
            <v>0</v>
          </cell>
          <cell r="G26">
            <v>0</v>
          </cell>
          <cell r="H26">
            <v>5727.48</v>
          </cell>
        </row>
        <row r="27">
          <cell r="A27" t="str">
            <v>东岭风电场</v>
          </cell>
          <cell r="B27">
            <v>-0.021798</v>
          </cell>
          <cell r="C27">
            <v>0</v>
          </cell>
          <cell r="D27">
            <v>0.021798</v>
          </cell>
          <cell r="E27">
            <v>4075.028</v>
          </cell>
          <cell r="F27">
            <v>0</v>
          </cell>
          <cell r="G27">
            <v>0</v>
          </cell>
          <cell r="H27">
            <v>4075.028</v>
          </cell>
        </row>
        <row r="28">
          <cell r="A28" t="str">
            <v>东起风电场</v>
          </cell>
          <cell r="B28">
            <v>-0.056488</v>
          </cell>
          <cell r="C28">
            <v>0</v>
          </cell>
          <cell r="D28">
            <v>0.056488</v>
          </cell>
          <cell r="E28">
            <v>10560</v>
          </cell>
          <cell r="F28">
            <v>0</v>
          </cell>
          <cell r="G28">
            <v>0</v>
          </cell>
          <cell r="H28">
            <v>10560</v>
          </cell>
        </row>
        <row r="29">
          <cell r="A29" t="str">
            <v>防城港电厂(二期)</v>
          </cell>
          <cell r="B29">
            <v>-3.058564</v>
          </cell>
          <cell r="C29">
            <v>0</v>
          </cell>
          <cell r="D29">
            <v>3.058564</v>
          </cell>
          <cell r="E29">
            <v>571780</v>
          </cell>
          <cell r="F29">
            <v>0</v>
          </cell>
          <cell r="G29">
            <v>0</v>
          </cell>
          <cell r="H29">
            <v>571780</v>
          </cell>
        </row>
        <row r="30">
          <cell r="A30" t="str">
            <v>防城港电厂(一期)</v>
          </cell>
          <cell r="B30">
            <v>-2.945535</v>
          </cell>
          <cell r="C30">
            <v>0</v>
          </cell>
          <cell r="D30">
            <v>2.945535</v>
          </cell>
          <cell r="E30">
            <v>550650</v>
          </cell>
          <cell r="F30">
            <v>0</v>
          </cell>
          <cell r="G30">
            <v>0</v>
          </cell>
          <cell r="H30">
            <v>550650</v>
          </cell>
        </row>
        <row r="31">
          <cell r="A31" t="str">
            <v>丰收光伏电站</v>
          </cell>
          <cell r="B31">
            <v>-0.053439</v>
          </cell>
          <cell r="C31">
            <v>0</v>
          </cell>
          <cell r="D31">
            <v>0.053439</v>
          </cell>
          <cell r="E31">
            <v>9990.044</v>
          </cell>
          <cell r="F31">
            <v>0</v>
          </cell>
          <cell r="G31">
            <v>0</v>
          </cell>
          <cell r="H31">
            <v>9990.044</v>
          </cell>
        </row>
        <row r="32">
          <cell r="A32" t="str">
            <v>凤屏风电场</v>
          </cell>
          <cell r="B32">
            <v>-0.024723</v>
          </cell>
          <cell r="C32">
            <v>0</v>
          </cell>
          <cell r="D32">
            <v>0.024723</v>
          </cell>
          <cell r="E32">
            <v>4621.76</v>
          </cell>
          <cell r="F32">
            <v>0</v>
          </cell>
          <cell r="G32">
            <v>0</v>
          </cell>
          <cell r="H32">
            <v>4621.76</v>
          </cell>
        </row>
        <row r="33">
          <cell r="A33" t="str">
            <v>浮石电厂</v>
          </cell>
          <cell r="B33">
            <v>-0.054601</v>
          </cell>
          <cell r="C33">
            <v>0</v>
          </cell>
          <cell r="D33">
            <v>0.054601</v>
          </cell>
          <cell r="E33">
            <v>10207.317</v>
          </cell>
          <cell r="F33">
            <v>0</v>
          </cell>
          <cell r="G33">
            <v>0</v>
          </cell>
          <cell r="H33">
            <v>10207.317</v>
          </cell>
        </row>
        <row r="34">
          <cell r="A34" t="str">
            <v>福家田风电场</v>
          </cell>
          <cell r="B34">
            <v>-0.036703</v>
          </cell>
          <cell r="C34">
            <v>0</v>
          </cell>
          <cell r="D34">
            <v>0.036703</v>
          </cell>
          <cell r="E34">
            <v>6861.36</v>
          </cell>
          <cell r="F34">
            <v>0</v>
          </cell>
          <cell r="G34">
            <v>0</v>
          </cell>
          <cell r="H34">
            <v>6861.36</v>
          </cell>
        </row>
        <row r="35">
          <cell r="A35" t="str">
            <v>富川电厂</v>
          </cell>
          <cell r="B35">
            <v>-3.873487</v>
          </cell>
          <cell r="C35">
            <v>0</v>
          </cell>
          <cell r="D35">
            <v>3.873487</v>
          </cell>
          <cell r="E35">
            <v>724125</v>
          </cell>
          <cell r="F35">
            <v>0</v>
          </cell>
          <cell r="G35">
            <v>0</v>
          </cell>
          <cell r="H35">
            <v>724125</v>
          </cell>
        </row>
        <row r="36">
          <cell r="A36" t="str">
            <v>高帮山风电场</v>
          </cell>
          <cell r="B36">
            <v>-0.061748</v>
          </cell>
          <cell r="C36">
            <v>0</v>
          </cell>
          <cell r="D36">
            <v>0.061748</v>
          </cell>
          <cell r="E36">
            <v>11543.4</v>
          </cell>
          <cell r="F36">
            <v>0</v>
          </cell>
          <cell r="G36">
            <v>0</v>
          </cell>
          <cell r="H36">
            <v>11543.4</v>
          </cell>
        </row>
        <row r="37">
          <cell r="A37" t="str">
            <v>高栏塘风电场</v>
          </cell>
          <cell r="B37">
            <v>-0.041437</v>
          </cell>
          <cell r="C37">
            <v>0</v>
          </cell>
          <cell r="D37">
            <v>0.041437</v>
          </cell>
          <cell r="E37">
            <v>7746.34</v>
          </cell>
          <cell r="F37">
            <v>0</v>
          </cell>
          <cell r="G37">
            <v>0</v>
          </cell>
          <cell r="H37">
            <v>7746.34</v>
          </cell>
        </row>
        <row r="38">
          <cell r="A38" t="str">
            <v>古顶电厂</v>
          </cell>
          <cell r="B38">
            <v>-0.091411</v>
          </cell>
          <cell r="C38">
            <v>0</v>
          </cell>
          <cell r="D38">
            <v>0.091411</v>
          </cell>
          <cell r="E38">
            <v>17088.691</v>
          </cell>
          <cell r="F38">
            <v>0</v>
          </cell>
          <cell r="G38">
            <v>0</v>
          </cell>
          <cell r="H38">
            <v>17088.691</v>
          </cell>
        </row>
        <row r="39">
          <cell r="A39" t="str">
            <v>古顶光伏站</v>
          </cell>
          <cell r="B39">
            <v>-0.013967</v>
          </cell>
          <cell r="C39">
            <v>0</v>
          </cell>
          <cell r="D39">
            <v>0.013967</v>
          </cell>
          <cell r="E39">
            <v>2610.989</v>
          </cell>
          <cell r="F39">
            <v>0</v>
          </cell>
          <cell r="G39">
            <v>0</v>
          </cell>
          <cell r="H39">
            <v>2610.989</v>
          </cell>
        </row>
        <row r="40">
          <cell r="A40" t="str">
            <v>古田风电场</v>
          </cell>
          <cell r="B40">
            <v>-0.126662</v>
          </cell>
          <cell r="C40">
            <v>0</v>
          </cell>
          <cell r="D40">
            <v>0.126662</v>
          </cell>
          <cell r="E40">
            <v>23678.607</v>
          </cell>
          <cell r="F40">
            <v>0</v>
          </cell>
          <cell r="G40">
            <v>0</v>
          </cell>
          <cell r="H40">
            <v>23678.607</v>
          </cell>
        </row>
        <row r="41">
          <cell r="A41" t="str">
            <v>光坡核电厂</v>
          </cell>
          <cell r="B41">
            <v>-7.973246</v>
          </cell>
          <cell r="C41">
            <v>0</v>
          </cell>
          <cell r="D41">
            <v>7.973246</v>
          </cell>
          <cell r="E41">
            <v>1490550</v>
          </cell>
          <cell r="F41">
            <v>0</v>
          </cell>
          <cell r="G41">
            <v>0</v>
          </cell>
          <cell r="H41">
            <v>1490550</v>
          </cell>
        </row>
        <row r="42">
          <cell r="A42" t="str">
            <v>广茂风电场</v>
          </cell>
          <cell r="B42">
            <v>-0.009967</v>
          </cell>
          <cell r="C42">
            <v>0</v>
          </cell>
          <cell r="D42">
            <v>0.009967</v>
          </cell>
          <cell r="E42">
            <v>1863.18</v>
          </cell>
          <cell r="F42">
            <v>0</v>
          </cell>
          <cell r="G42">
            <v>0</v>
          </cell>
          <cell r="H42">
            <v>1863.18</v>
          </cell>
        </row>
        <row r="43">
          <cell r="A43" t="str">
            <v>龟石风电场</v>
          </cell>
          <cell r="B43">
            <v>-0.10655</v>
          </cell>
          <cell r="C43">
            <v>0</v>
          </cell>
          <cell r="D43">
            <v>0.10655</v>
          </cell>
          <cell r="E43">
            <v>19918.8</v>
          </cell>
          <cell r="F43">
            <v>0</v>
          </cell>
          <cell r="G43">
            <v>0</v>
          </cell>
          <cell r="H43">
            <v>19918.8</v>
          </cell>
        </row>
        <row r="44">
          <cell r="A44" t="str">
            <v>贵港电厂</v>
          </cell>
          <cell r="B44">
            <v>-1.753534</v>
          </cell>
          <cell r="C44">
            <v>0</v>
          </cell>
          <cell r="D44">
            <v>1.753534</v>
          </cell>
          <cell r="E44">
            <v>327812.5</v>
          </cell>
          <cell r="F44">
            <v>0</v>
          </cell>
          <cell r="G44">
            <v>0</v>
          </cell>
          <cell r="H44">
            <v>327812.5</v>
          </cell>
        </row>
        <row r="45">
          <cell r="A45" t="str">
            <v>桂航电厂</v>
          </cell>
          <cell r="B45">
            <v>-0.104773</v>
          </cell>
          <cell r="C45">
            <v>0</v>
          </cell>
          <cell r="D45">
            <v>0.104773</v>
          </cell>
          <cell r="E45">
            <v>19586.6</v>
          </cell>
          <cell r="F45">
            <v>0</v>
          </cell>
          <cell r="G45">
            <v>0</v>
          </cell>
          <cell r="H45">
            <v>19586.6</v>
          </cell>
        </row>
        <row r="46">
          <cell r="A46" t="str">
            <v>浩德光伏电站</v>
          </cell>
          <cell r="B46">
            <v>-0.037338</v>
          </cell>
          <cell r="C46">
            <v>0</v>
          </cell>
          <cell r="D46">
            <v>0.037338</v>
          </cell>
          <cell r="E46">
            <v>6980.16</v>
          </cell>
          <cell r="F46">
            <v>0</v>
          </cell>
          <cell r="G46">
            <v>0</v>
          </cell>
          <cell r="H46">
            <v>6980.16</v>
          </cell>
        </row>
        <row r="47">
          <cell r="A47" t="str">
            <v>合山60厂</v>
          </cell>
          <cell r="B47">
            <v>-0.786867</v>
          </cell>
          <cell r="C47">
            <v>0</v>
          </cell>
          <cell r="D47">
            <v>0.786867</v>
          </cell>
          <cell r="E47">
            <v>147100</v>
          </cell>
          <cell r="F47">
            <v>0</v>
          </cell>
          <cell r="G47">
            <v>0</v>
          </cell>
          <cell r="H47">
            <v>147100</v>
          </cell>
        </row>
        <row r="48">
          <cell r="A48" t="str">
            <v>合山新厂</v>
          </cell>
          <cell r="B48">
            <v>-0.873591</v>
          </cell>
          <cell r="C48">
            <v>0</v>
          </cell>
          <cell r="D48">
            <v>0.873591</v>
          </cell>
          <cell r="E48">
            <v>163312.5</v>
          </cell>
          <cell r="F48">
            <v>0</v>
          </cell>
          <cell r="G48">
            <v>0</v>
          </cell>
          <cell r="H48">
            <v>163312.5</v>
          </cell>
        </row>
        <row r="49">
          <cell r="A49" t="str">
            <v>黑石岭风电场</v>
          </cell>
          <cell r="B49">
            <v>-0.065826</v>
          </cell>
          <cell r="C49">
            <v>0</v>
          </cell>
          <cell r="D49">
            <v>0.065826</v>
          </cell>
          <cell r="E49">
            <v>12305.691</v>
          </cell>
          <cell r="F49">
            <v>0</v>
          </cell>
          <cell r="G49">
            <v>0</v>
          </cell>
          <cell r="H49">
            <v>12305.691</v>
          </cell>
        </row>
        <row r="50">
          <cell r="A50" t="str">
            <v>横山光伏电站</v>
          </cell>
          <cell r="B50">
            <v>-0.050545</v>
          </cell>
          <cell r="C50">
            <v>0</v>
          </cell>
          <cell r="D50">
            <v>0.050545</v>
          </cell>
          <cell r="E50">
            <v>9449</v>
          </cell>
          <cell r="F50">
            <v>0</v>
          </cell>
          <cell r="G50">
            <v>0</v>
          </cell>
          <cell r="H50">
            <v>9449</v>
          </cell>
        </row>
        <row r="51">
          <cell r="A51" t="str">
            <v>红花电厂</v>
          </cell>
          <cell r="B51">
            <v>-0.321801</v>
          </cell>
          <cell r="C51">
            <v>0</v>
          </cell>
          <cell r="D51">
            <v>0.321801</v>
          </cell>
          <cell r="E51">
            <v>60158.8</v>
          </cell>
          <cell r="F51">
            <v>0</v>
          </cell>
          <cell r="G51">
            <v>0</v>
          </cell>
          <cell r="H51">
            <v>60158.8</v>
          </cell>
        </row>
        <row r="52">
          <cell r="A52" t="str">
            <v>宏景风电场</v>
          </cell>
          <cell r="B52">
            <v>-0.042187</v>
          </cell>
          <cell r="C52">
            <v>0</v>
          </cell>
          <cell r="D52">
            <v>0.042187</v>
          </cell>
          <cell r="E52">
            <v>7886.56</v>
          </cell>
          <cell r="F52">
            <v>0</v>
          </cell>
          <cell r="G52">
            <v>0</v>
          </cell>
          <cell r="H52">
            <v>7886.56</v>
          </cell>
        </row>
        <row r="53">
          <cell r="A53" t="str">
            <v>鸿润风电场</v>
          </cell>
          <cell r="B53">
            <v>-0.072177</v>
          </cell>
          <cell r="C53">
            <v>0</v>
          </cell>
          <cell r="D53">
            <v>0.072177</v>
          </cell>
          <cell r="E53">
            <v>13493.04</v>
          </cell>
          <cell r="F53">
            <v>0</v>
          </cell>
          <cell r="G53">
            <v>0</v>
          </cell>
          <cell r="H53">
            <v>13493.04</v>
          </cell>
        </row>
        <row r="54">
          <cell r="A54" t="str">
            <v>华光风电场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 t="str">
            <v>华阳光伏站</v>
          </cell>
          <cell r="B55">
            <v>-0.165791</v>
          </cell>
          <cell r="C55">
            <v>0</v>
          </cell>
          <cell r="D55">
            <v>0.165791</v>
          </cell>
          <cell r="E55">
            <v>30993.6</v>
          </cell>
          <cell r="F55">
            <v>0</v>
          </cell>
          <cell r="G55">
            <v>0</v>
          </cell>
          <cell r="H55">
            <v>30993.6</v>
          </cell>
        </row>
        <row r="56">
          <cell r="A56" t="str">
            <v>怀山风电场</v>
          </cell>
          <cell r="B56">
            <v>-0.099941</v>
          </cell>
          <cell r="C56">
            <v>0</v>
          </cell>
          <cell r="D56">
            <v>0.099941</v>
          </cell>
          <cell r="E56">
            <v>18683.28</v>
          </cell>
          <cell r="F56">
            <v>0</v>
          </cell>
          <cell r="G56">
            <v>0</v>
          </cell>
          <cell r="H56">
            <v>18683.28</v>
          </cell>
        </row>
        <row r="57">
          <cell r="A57" t="str">
            <v>黄花岭风电场</v>
          </cell>
          <cell r="B57">
            <v>-0.045402</v>
          </cell>
          <cell r="C57">
            <v>0</v>
          </cell>
          <cell r="D57">
            <v>0.045402</v>
          </cell>
          <cell r="E57">
            <v>8487.6</v>
          </cell>
          <cell r="F57">
            <v>0</v>
          </cell>
          <cell r="G57">
            <v>0</v>
          </cell>
          <cell r="H57">
            <v>8487.6</v>
          </cell>
        </row>
        <row r="58">
          <cell r="A58" t="str">
            <v>黄兴风电场</v>
          </cell>
          <cell r="B58">
            <v>-0.041907</v>
          </cell>
          <cell r="C58">
            <v>0</v>
          </cell>
          <cell r="D58">
            <v>0.041907</v>
          </cell>
          <cell r="E58">
            <v>7834.2</v>
          </cell>
          <cell r="F58">
            <v>0</v>
          </cell>
          <cell r="G58">
            <v>0</v>
          </cell>
          <cell r="H58">
            <v>7834.2</v>
          </cell>
        </row>
        <row r="59">
          <cell r="A59" t="str">
            <v>惠金光伏电站</v>
          </cell>
          <cell r="B59">
            <v>-0.029847</v>
          </cell>
          <cell r="C59">
            <v>0</v>
          </cell>
          <cell r="D59">
            <v>0.029847</v>
          </cell>
          <cell r="E59">
            <v>5579.644</v>
          </cell>
          <cell r="F59">
            <v>0</v>
          </cell>
          <cell r="G59">
            <v>0</v>
          </cell>
          <cell r="H59">
            <v>5579.644</v>
          </cell>
        </row>
        <row r="60">
          <cell r="A60" t="str">
            <v>吉江光伏站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 t="str">
            <v>吉龙光伏站</v>
          </cell>
          <cell r="B61">
            <v>-0.110433</v>
          </cell>
          <cell r="C61">
            <v>0</v>
          </cell>
          <cell r="D61">
            <v>0.110433</v>
          </cell>
          <cell r="E61">
            <v>20644.8</v>
          </cell>
          <cell r="F61">
            <v>0</v>
          </cell>
          <cell r="G61">
            <v>0</v>
          </cell>
          <cell r="H61">
            <v>20644.8</v>
          </cell>
        </row>
        <row r="62">
          <cell r="A62" t="str">
            <v>江滨光伏站</v>
          </cell>
          <cell r="B62">
            <v>-0.052957</v>
          </cell>
          <cell r="C62">
            <v>0</v>
          </cell>
          <cell r="D62">
            <v>0.052957</v>
          </cell>
          <cell r="E62">
            <v>9900</v>
          </cell>
          <cell r="F62">
            <v>0</v>
          </cell>
          <cell r="G62">
            <v>0</v>
          </cell>
          <cell r="H62">
            <v>9900</v>
          </cell>
        </row>
        <row r="63">
          <cell r="A63" t="str">
            <v>江南能源站</v>
          </cell>
          <cell r="B63">
            <v>28.078163</v>
          </cell>
          <cell r="C63">
            <v>28.2</v>
          </cell>
          <cell r="D63">
            <v>0.121837</v>
          </cell>
          <cell r="E63">
            <v>22776.6</v>
          </cell>
          <cell r="F63">
            <v>0</v>
          </cell>
          <cell r="G63">
            <v>0</v>
          </cell>
          <cell r="H63">
            <v>22776.6</v>
          </cell>
        </row>
        <row r="64">
          <cell r="A64" t="str">
            <v>交连岭风电场</v>
          </cell>
          <cell r="B64">
            <v>-0.089006</v>
          </cell>
          <cell r="C64">
            <v>0</v>
          </cell>
          <cell r="D64">
            <v>0.089006</v>
          </cell>
          <cell r="E64">
            <v>16639.04</v>
          </cell>
          <cell r="F64">
            <v>0</v>
          </cell>
          <cell r="G64">
            <v>0</v>
          </cell>
          <cell r="H64">
            <v>16639.04</v>
          </cell>
        </row>
        <row r="65">
          <cell r="A65" t="str">
            <v>骄阳光伏电站</v>
          </cell>
          <cell r="B65">
            <v>-0.095502</v>
          </cell>
          <cell r="C65">
            <v>0</v>
          </cell>
          <cell r="D65">
            <v>0.095502</v>
          </cell>
          <cell r="E65">
            <v>17853.44</v>
          </cell>
          <cell r="F65">
            <v>0</v>
          </cell>
          <cell r="G65">
            <v>0</v>
          </cell>
          <cell r="H65">
            <v>17853.44</v>
          </cell>
        </row>
        <row r="66">
          <cell r="A66" t="str">
            <v>洁源风电场</v>
          </cell>
          <cell r="B66">
            <v>-0.019366</v>
          </cell>
          <cell r="C66">
            <v>0</v>
          </cell>
          <cell r="D66">
            <v>0.019366</v>
          </cell>
          <cell r="E66">
            <v>3620.32</v>
          </cell>
          <cell r="F66">
            <v>0</v>
          </cell>
          <cell r="G66">
            <v>0</v>
          </cell>
          <cell r="H66">
            <v>3620.32</v>
          </cell>
        </row>
        <row r="67">
          <cell r="A67" t="str">
            <v>金谷风电场</v>
          </cell>
          <cell r="B67">
            <v>-0.041518</v>
          </cell>
          <cell r="C67">
            <v>0</v>
          </cell>
          <cell r="D67">
            <v>0.041518</v>
          </cell>
          <cell r="E67">
            <v>7761.6</v>
          </cell>
          <cell r="F67">
            <v>0</v>
          </cell>
          <cell r="G67">
            <v>0</v>
          </cell>
          <cell r="H67">
            <v>7761.6</v>
          </cell>
        </row>
        <row r="68">
          <cell r="A68" t="str">
            <v>金鸡滩电厂</v>
          </cell>
          <cell r="B68">
            <v>-0.125579</v>
          </cell>
          <cell r="C68">
            <v>0</v>
          </cell>
          <cell r="D68">
            <v>0.125579</v>
          </cell>
          <cell r="E68">
            <v>23476.2</v>
          </cell>
          <cell r="F68">
            <v>0</v>
          </cell>
          <cell r="G68">
            <v>0</v>
          </cell>
          <cell r="H68">
            <v>23476.2</v>
          </cell>
        </row>
        <row r="69">
          <cell r="A69" t="str">
            <v>金牛坪电厂</v>
          </cell>
          <cell r="B69">
            <v>-0.087816</v>
          </cell>
          <cell r="C69">
            <v>0</v>
          </cell>
          <cell r="D69">
            <v>0.087816</v>
          </cell>
          <cell r="E69">
            <v>16416.6</v>
          </cell>
          <cell r="F69">
            <v>0</v>
          </cell>
          <cell r="G69">
            <v>0</v>
          </cell>
          <cell r="H69">
            <v>16416.6</v>
          </cell>
        </row>
        <row r="70">
          <cell r="A70" t="str">
            <v>金紫山风电场</v>
          </cell>
          <cell r="B70">
            <v>-0.053628</v>
          </cell>
          <cell r="C70">
            <v>0</v>
          </cell>
          <cell r="D70">
            <v>0.053628</v>
          </cell>
          <cell r="E70">
            <v>10025.4</v>
          </cell>
          <cell r="F70">
            <v>0</v>
          </cell>
          <cell r="G70">
            <v>0</v>
          </cell>
          <cell r="H70">
            <v>10025.4</v>
          </cell>
        </row>
        <row r="71">
          <cell r="A71" t="str">
            <v>京南电厂</v>
          </cell>
          <cell r="B71">
            <v>-0.103419</v>
          </cell>
          <cell r="C71">
            <v>0</v>
          </cell>
          <cell r="D71">
            <v>0.103419</v>
          </cell>
          <cell r="E71">
            <v>19333.58</v>
          </cell>
          <cell r="F71">
            <v>0</v>
          </cell>
          <cell r="G71">
            <v>0</v>
          </cell>
          <cell r="H71">
            <v>19333.58</v>
          </cell>
        </row>
        <row r="72">
          <cell r="A72" t="str">
            <v>九头岭风电场</v>
          </cell>
          <cell r="B72">
            <v>-0.03755</v>
          </cell>
          <cell r="C72">
            <v>0</v>
          </cell>
          <cell r="D72">
            <v>0.03755</v>
          </cell>
          <cell r="E72">
            <v>7019.76</v>
          </cell>
          <cell r="F72">
            <v>0</v>
          </cell>
          <cell r="G72">
            <v>0</v>
          </cell>
          <cell r="H72">
            <v>7019.76</v>
          </cell>
        </row>
        <row r="73">
          <cell r="A73" t="str">
            <v>九元山风电场</v>
          </cell>
          <cell r="B73">
            <v>-0.069574</v>
          </cell>
          <cell r="C73">
            <v>0</v>
          </cell>
          <cell r="D73">
            <v>0.069574</v>
          </cell>
          <cell r="E73">
            <v>13006.4</v>
          </cell>
          <cell r="F73">
            <v>0</v>
          </cell>
          <cell r="G73">
            <v>0</v>
          </cell>
          <cell r="H73">
            <v>13006.4</v>
          </cell>
        </row>
        <row r="74">
          <cell r="A74" t="str">
            <v>俊风风电场</v>
          </cell>
          <cell r="B74">
            <v>-0.07687</v>
          </cell>
          <cell r="C74">
            <v>0</v>
          </cell>
          <cell r="D74">
            <v>0.07687</v>
          </cell>
          <cell r="E74">
            <v>14370.4</v>
          </cell>
          <cell r="F74">
            <v>0</v>
          </cell>
          <cell r="G74">
            <v>0</v>
          </cell>
          <cell r="H74">
            <v>14370.4</v>
          </cell>
        </row>
        <row r="75">
          <cell r="A75" t="str">
            <v>肯兰风电场</v>
          </cell>
          <cell r="B75">
            <v>-0.068726</v>
          </cell>
          <cell r="C75">
            <v>0</v>
          </cell>
          <cell r="D75">
            <v>0.068726</v>
          </cell>
          <cell r="E75">
            <v>12848</v>
          </cell>
          <cell r="F75">
            <v>0</v>
          </cell>
          <cell r="G75">
            <v>0</v>
          </cell>
          <cell r="H75">
            <v>12848</v>
          </cell>
        </row>
        <row r="76">
          <cell r="A76" t="str">
            <v>葵阳风电场</v>
          </cell>
          <cell r="B76">
            <v>-0.142838</v>
          </cell>
          <cell r="C76">
            <v>0</v>
          </cell>
          <cell r="D76">
            <v>0.142838</v>
          </cell>
          <cell r="E76">
            <v>26702.72</v>
          </cell>
          <cell r="F76">
            <v>0</v>
          </cell>
          <cell r="G76">
            <v>0</v>
          </cell>
          <cell r="H76">
            <v>26702.72</v>
          </cell>
        </row>
        <row r="77">
          <cell r="A77" t="str">
            <v>拉浪电厂</v>
          </cell>
          <cell r="B77">
            <v>-0.107537</v>
          </cell>
          <cell r="C77">
            <v>0</v>
          </cell>
          <cell r="D77">
            <v>0.107537</v>
          </cell>
          <cell r="E77">
            <v>20103.32</v>
          </cell>
          <cell r="F77">
            <v>0</v>
          </cell>
          <cell r="G77">
            <v>0</v>
          </cell>
          <cell r="H77">
            <v>20103.32</v>
          </cell>
        </row>
        <row r="78">
          <cell r="A78" t="str">
            <v>来宾B厂</v>
          </cell>
          <cell r="B78">
            <v>-0.275149</v>
          </cell>
          <cell r="C78">
            <v>0</v>
          </cell>
          <cell r="D78">
            <v>0.275149</v>
          </cell>
          <cell r="E78">
            <v>51437.4033</v>
          </cell>
          <cell r="F78">
            <v>0</v>
          </cell>
          <cell r="G78">
            <v>0</v>
          </cell>
          <cell r="H78">
            <v>51437.4033</v>
          </cell>
        </row>
        <row r="79">
          <cell r="A79" t="str">
            <v>来宾扩建</v>
          </cell>
          <cell r="B79">
            <v>-1.270576</v>
          </cell>
          <cell r="C79">
            <v>0</v>
          </cell>
          <cell r="D79">
            <v>1.270576</v>
          </cell>
          <cell r="E79">
            <v>237526.5167</v>
          </cell>
          <cell r="F79">
            <v>0</v>
          </cell>
          <cell r="G79">
            <v>0</v>
          </cell>
          <cell r="H79">
            <v>237526.5167</v>
          </cell>
        </row>
        <row r="80">
          <cell r="A80" t="str">
            <v>兰田风电场</v>
          </cell>
          <cell r="B80">
            <v>-0.032414</v>
          </cell>
          <cell r="C80">
            <v>0</v>
          </cell>
          <cell r="D80">
            <v>0.032414</v>
          </cell>
          <cell r="E80">
            <v>6059.68</v>
          </cell>
          <cell r="F80">
            <v>0</v>
          </cell>
          <cell r="G80">
            <v>0</v>
          </cell>
          <cell r="H80">
            <v>6059.68</v>
          </cell>
        </row>
        <row r="81">
          <cell r="A81" t="str">
            <v>栏沙光伏电站</v>
          </cell>
          <cell r="B81">
            <v>-0.049102</v>
          </cell>
          <cell r="C81">
            <v>0</v>
          </cell>
          <cell r="D81">
            <v>0.049102</v>
          </cell>
          <cell r="E81">
            <v>9179.28</v>
          </cell>
          <cell r="F81">
            <v>0</v>
          </cell>
          <cell r="G81">
            <v>0</v>
          </cell>
          <cell r="H81">
            <v>9179.28</v>
          </cell>
        </row>
        <row r="82">
          <cell r="A82" t="str">
            <v>蓝光坪风电场</v>
          </cell>
          <cell r="B82">
            <v>-0.037137</v>
          </cell>
          <cell r="C82">
            <v>0</v>
          </cell>
          <cell r="D82">
            <v>0.037137</v>
          </cell>
          <cell r="E82">
            <v>6942.62</v>
          </cell>
          <cell r="F82">
            <v>0</v>
          </cell>
          <cell r="G82">
            <v>0</v>
          </cell>
          <cell r="H82">
            <v>6942.62</v>
          </cell>
        </row>
        <row r="83">
          <cell r="A83" t="str">
            <v>乐滩电厂</v>
          </cell>
          <cell r="B83">
            <v>-1.144748</v>
          </cell>
          <cell r="C83">
            <v>0</v>
          </cell>
          <cell r="D83">
            <v>1.144748</v>
          </cell>
          <cell r="E83">
            <v>214003.68</v>
          </cell>
          <cell r="F83">
            <v>0</v>
          </cell>
          <cell r="G83">
            <v>0</v>
          </cell>
          <cell r="H83">
            <v>214003.68</v>
          </cell>
        </row>
        <row r="84">
          <cell r="A84" t="str">
            <v>乐樟风电场</v>
          </cell>
          <cell r="B84">
            <v>-0.074394</v>
          </cell>
          <cell r="C84">
            <v>0</v>
          </cell>
          <cell r="D84">
            <v>0.074394</v>
          </cell>
          <cell r="E84">
            <v>13907.52</v>
          </cell>
          <cell r="F84">
            <v>0</v>
          </cell>
          <cell r="G84">
            <v>0</v>
          </cell>
          <cell r="H84">
            <v>13907.52</v>
          </cell>
        </row>
        <row r="85">
          <cell r="A85" t="str">
            <v>烈阳光伏电站</v>
          </cell>
          <cell r="B85">
            <v>-0.010827</v>
          </cell>
          <cell r="C85">
            <v>0</v>
          </cell>
          <cell r="D85">
            <v>0.010827</v>
          </cell>
          <cell r="E85">
            <v>2024</v>
          </cell>
          <cell r="F85">
            <v>0</v>
          </cell>
          <cell r="G85">
            <v>0</v>
          </cell>
          <cell r="H85">
            <v>2024</v>
          </cell>
        </row>
        <row r="86">
          <cell r="A86" t="str">
            <v>临桂电厂</v>
          </cell>
          <cell r="B86">
            <v>8.459493</v>
          </cell>
          <cell r="C86">
            <v>8.58</v>
          </cell>
          <cell r="D86">
            <v>0.120507</v>
          </cell>
          <cell r="E86">
            <v>22528</v>
          </cell>
          <cell r="F86">
            <v>0</v>
          </cell>
          <cell r="G86">
            <v>0</v>
          </cell>
          <cell r="H86">
            <v>22528</v>
          </cell>
        </row>
        <row r="87">
          <cell r="A87" t="str">
            <v>岭脚风电场</v>
          </cell>
          <cell r="B87">
            <v>-0.039082</v>
          </cell>
          <cell r="C87">
            <v>0</v>
          </cell>
          <cell r="D87">
            <v>0.039082</v>
          </cell>
          <cell r="E87">
            <v>7306.2</v>
          </cell>
          <cell r="F87">
            <v>0</v>
          </cell>
          <cell r="G87">
            <v>0</v>
          </cell>
          <cell r="H87">
            <v>7306.2</v>
          </cell>
        </row>
        <row r="88">
          <cell r="A88" t="str">
            <v>柳花岭光伏站</v>
          </cell>
          <cell r="B88">
            <v>-0.070653</v>
          </cell>
          <cell r="C88">
            <v>0</v>
          </cell>
          <cell r="D88">
            <v>0.070653</v>
          </cell>
          <cell r="E88">
            <v>13208.109</v>
          </cell>
          <cell r="F88">
            <v>0</v>
          </cell>
          <cell r="G88">
            <v>0</v>
          </cell>
          <cell r="H88">
            <v>13208.109</v>
          </cell>
        </row>
        <row r="89">
          <cell r="A89" t="str">
            <v>六景电厂</v>
          </cell>
          <cell r="B89">
            <v>-3.741734</v>
          </cell>
          <cell r="C89">
            <v>0</v>
          </cell>
          <cell r="D89">
            <v>3.741734</v>
          </cell>
          <cell r="E89">
            <v>699494.4</v>
          </cell>
          <cell r="F89">
            <v>0</v>
          </cell>
          <cell r="G89">
            <v>0</v>
          </cell>
          <cell r="H89">
            <v>699494.4</v>
          </cell>
        </row>
        <row r="90">
          <cell r="A90" t="str">
            <v>六林冲风电场</v>
          </cell>
          <cell r="B90">
            <v>-0.082114</v>
          </cell>
          <cell r="C90">
            <v>0</v>
          </cell>
          <cell r="D90">
            <v>0.082114</v>
          </cell>
          <cell r="E90">
            <v>15350.72</v>
          </cell>
          <cell r="F90">
            <v>0</v>
          </cell>
          <cell r="G90">
            <v>0</v>
          </cell>
          <cell r="H90">
            <v>15350.72</v>
          </cell>
        </row>
        <row r="91">
          <cell r="A91" t="str">
            <v>六字界风电场</v>
          </cell>
          <cell r="B91">
            <v>-0.047355</v>
          </cell>
          <cell r="C91">
            <v>0</v>
          </cell>
          <cell r="D91">
            <v>0.047355</v>
          </cell>
          <cell r="E91">
            <v>8852.8</v>
          </cell>
          <cell r="F91">
            <v>0</v>
          </cell>
          <cell r="G91">
            <v>0</v>
          </cell>
          <cell r="H91">
            <v>8852.8</v>
          </cell>
        </row>
        <row r="92">
          <cell r="A92" t="str">
            <v>龙门风电场</v>
          </cell>
          <cell r="B92">
            <v>-0.132294</v>
          </cell>
          <cell r="C92">
            <v>0</v>
          </cell>
          <cell r="D92">
            <v>0.132294</v>
          </cell>
          <cell r="E92">
            <v>24731.52</v>
          </cell>
          <cell r="F92">
            <v>0</v>
          </cell>
          <cell r="G92">
            <v>0</v>
          </cell>
          <cell r="H92">
            <v>24731.52</v>
          </cell>
        </row>
        <row r="93">
          <cell r="A93" t="str">
            <v>龙滩电厂</v>
          </cell>
          <cell r="B93">
            <v>-3.318521</v>
          </cell>
          <cell r="C93">
            <v>0</v>
          </cell>
          <cell r="D93">
            <v>3.318521</v>
          </cell>
          <cell r="E93">
            <v>620377.312</v>
          </cell>
          <cell r="F93">
            <v>0</v>
          </cell>
          <cell r="G93">
            <v>0</v>
          </cell>
          <cell r="H93">
            <v>620377.312</v>
          </cell>
        </row>
        <row r="94">
          <cell r="A94" t="str">
            <v>龙头风电场</v>
          </cell>
          <cell r="B94">
            <v>-0.021065</v>
          </cell>
          <cell r="C94">
            <v>0</v>
          </cell>
          <cell r="D94">
            <v>0.021065</v>
          </cell>
          <cell r="E94">
            <v>3938</v>
          </cell>
          <cell r="F94">
            <v>0</v>
          </cell>
          <cell r="G94">
            <v>0</v>
          </cell>
          <cell r="H94">
            <v>3938</v>
          </cell>
        </row>
        <row r="95">
          <cell r="A95" t="str">
            <v>隆润风电场</v>
          </cell>
          <cell r="B95">
            <v>-0.08226</v>
          </cell>
          <cell r="C95">
            <v>0</v>
          </cell>
          <cell r="D95">
            <v>0.08226</v>
          </cell>
          <cell r="E95">
            <v>15378</v>
          </cell>
          <cell r="F95">
            <v>0</v>
          </cell>
          <cell r="G95">
            <v>0</v>
          </cell>
          <cell r="H95">
            <v>15378</v>
          </cell>
        </row>
        <row r="96">
          <cell r="A96" t="str">
            <v>洛东电厂</v>
          </cell>
          <cell r="B96">
            <v>-0.087873</v>
          </cell>
          <cell r="C96">
            <v>0</v>
          </cell>
          <cell r="D96">
            <v>0.087873</v>
          </cell>
          <cell r="E96">
            <v>16427.4</v>
          </cell>
          <cell r="F96">
            <v>0</v>
          </cell>
          <cell r="G96">
            <v>0</v>
          </cell>
          <cell r="H96">
            <v>16427.4</v>
          </cell>
        </row>
        <row r="97">
          <cell r="A97" t="str">
            <v>麻石电厂</v>
          </cell>
          <cell r="B97">
            <v>-0.132138</v>
          </cell>
          <cell r="C97">
            <v>0</v>
          </cell>
          <cell r="D97">
            <v>0.132138</v>
          </cell>
          <cell r="E97">
            <v>24702.33</v>
          </cell>
          <cell r="F97">
            <v>0</v>
          </cell>
          <cell r="G97">
            <v>0</v>
          </cell>
          <cell r="H97">
            <v>24702.33</v>
          </cell>
        </row>
        <row r="98">
          <cell r="A98" t="str">
            <v>马家风电场</v>
          </cell>
          <cell r="B98">
            <v>-0.05431</v>
          </cell>
          <cell r="C98">
            <v>0</v>
          </cell>
          <cell r="D98">
            <v>0.05431</v>
          </cell>
          <cell r="E98">
            <v>10152.993</v>
          </cell>
          <cell r="F98">
            <v>0</v>
          </cell>
          <cell r="G98">
            <v>0</v>
          </cell>
          <cell r="H98">
            <v>10152.993</v>
          </cell>
        </row>
        <row r="99">
          <cell r="A99" t="str">
            <v>马园电厂</v>
          </cell>
          <cell r="B99">
            <v>41.088634</v>
          </cell>
          <cell r="C99">
            <v>41.25</v>
          </cell>
          <cell r="D99">
            <v>0.161366</v>
          </cell>
          <cell r="E99">
            <v>30166.4</v>
          </cell>
          <cell r="F99">
            <v>0</v>
          </cell>
          <cell r="G99">
            <v>0</v>
          </cell>
          <cell r="H99">
            <v>30166.4</v>
          </cell>
        </row>
        <row r="100">
          <cell r="A100" t="str">
            <v>马子岭风电场</v>
          </cell>
          <cell r="B100">
            <v>-0.091397</v>
          </cell>
          <cell r="C100">
            <v>0</v>
          </cell>
          <cell r="D100">
            <v>0.091397</v>
          </cell>
          <cell r="E100">
            <v>17086.08</v>
          </cell>
          <cell r="F100">
            <v>0</v>
          </cell>
          <cell r="G100">
            <v>0</v>
          </cell>
          <cell r="H100">
            <v>17086.08</v>
          </cell>
        </row>
        <row r="101">
          <cell r="A101" t="str">
            <v>米康风电场</v>
          </cell>
          <cell r="B101">
            <v>-0.012848</v>
          </cell>
          <cell r="C101">
            <v>0</v>
          </cell>
          <cell r="D101">
            <v>0.012848</v>
          </cell>
          <cell r="E101">
            <v>2401.78</v>
          </cell>
          <cell r="F101">
            <v>0</v>
          </cell>
          <cell r="G101">
            <v>0</v>
          </cell>
          <cell r="H101">
            <v>2401.78</v>
          </cell>
        </row>
        <row r="102">
          <cell r="A102" t="str">
            <v>蜜源风电场</v>
          </cell>
          <cell r="B102">
            <v>-0.050775</v>
          </cell>
          <cell r="C102">
            <v>0</v>
          </cell>
          <cell r="D102">
            <v>0.050775</v>
          </cell>
          <cell r="E102">
            <v>9492.12</v>
          </cell>
          <cell r="F102">
            <v>0</v>
          </cell>
          <cell r="G102">
            <v>0</v>
          </cell>
          <cell r="H102">
            <v>9492.12</v>
          </cell>
        </row>
        <row r="103">
          <cell r="A103" t="str">
            <v>苗都电厂</v>
          </cell>
          <cell r="B103">
            <v>-0.052074</v>
          </cell>
          <cell r="C103">
            <v>0</v>
          </cell>
          <cell r="D103">
            <v>0.052074</v>
          </cell>
          <cell r="E103">
            <v>9734.9</v>
          </cell>
          <cell r="F103">
            <v>0</v>
          </cell>
          <cell r="G103">
            <v>0</v>
          </cell>
          <cell r="H103">
            <v>9734.9</v>
          </cell>
        </row>
        <row r="104">
          <cell r="A104" t="str">
            <v>民钦光伏站</v>
          </cell>
          <cell r="B104">
            <v>-0.226327</v>
          </cell>
          <cell r="C104">
            <v>0</v>
          </cell>
          <cell r="D104">
            <v>0.226327</v>
          </cell>
          <cell r="E104">
            <v>42310.4</v>
          </cell>
          <cell r="F104">
            <v>0</v>
          </cell>
          <cell r="G104">
            <v>0</v>
          </cell>
          <cell r="H104">
            <v>42310.4</v>
          </cell>
        </row>
        <row r="105">
          <cell r="A105" t="str">
            <v>木格风电场</v>
          </cell>
          <cell r="B105">
            <v>-0.071927</v>
          </cell>
          <cell r="C105">
            <v>0</v>
          </cell>
          <cell r="D105">
            <v>0.071927</v>
          </cell>
          <cell r="E105">
            <v>13446.4</v>
          </cell>
          <cell r="F105">
            <v>0</v>
          </cell>
          <cell r="G105">
            <v>0</v>
          </cell>
          <cell r="H105">
            <v>13446.4</v>
          </cell>
        </row>
        <row r="106">
          <cell r="A106" t="str">
            <v>那吉电厂</v>
          </cell>
          <cell r="B106">
            <v>-0.099616</v>
          </cell>
          <cell r="C106">
            <v>0</v>
          </cell>
          <cell r="D106">
            <v>0.099616</v>
          </cell>
          <cell r="E106">
            <v>18622.56</v>
          </cell>
          <cell r="F106">
            <v>0</v>
          </cell>
          <cell r="G106">
            <v>0</v>
          </cell>
          <cell r="H106">
            <v>18622.56</v>
          </cell>
        </row>
        <row r="107">
          <cell r="A107" t="str">
            <v>南甲光伏电站</v>
          </cell>
          <cell r="B107">
            <v>-0.036595</v>
          </cell>
          <cell r="C107">
            <v>0</v>
          </cell>
          <cell r="D107">
            <v>0.036595</v>
          </cell>
          <cell r="E107">
            <v>6841.12</v>
          </cell>
          <cell r="F107">
            <v>0</v>
          </cell>
          <cell r="G107">
            <v>0</v>
          </cell>
          <cell r="H107">
            <v>6841.12</v>
          </cell>
        </row>
        <row r="108">
          <cell r="A108" t="str">
            <v>南山风电场</v>
          </cell>
          <cell r="B108">
            <v>-0.036331</v>
          </cell>
          <cell r="C108">
            <v>0</v>
          </cell>
          <cell r="D108">
            <v>0.036331</v>
          </cell>
          <cell r="E108">
            <v>6791.84</v>
          </cell>
          <cell r="F108">
            <v>0</v>
          </cell>
          <cell r="G108">
            <v>0</v>
          </cell>
          <cell r="H108">
            <v>6791.84</v>
          </cell>
        </row>
        <row r="109">
          <cell r="A109" t="str">
            <v>牛景岭风电场</v>
          </cell>
          <cell r="B109">
            <v>-0.145662</v>
          </cell>
          <cell r="C109">
            <v>0</v>
          </cell>
          <cell r="D109">
            <v>0.145662</v>
          </cell>
          <cell r="E109">
            <v>27230.72</v>
          </cell>
          <cell r="F109">
            <v>0</v>
          </cell>
          <cell r="G109">
            <v>0</v>
          </cell>
          <cell r="H109">
            <v>27230.72</v>
          </cell>
        </row>
        <row r="110">
          <cell r="A110" t="str">
            <v>牛湾电厂</v>
          </cell>
          <cell r="B110">
            <v>-0.180937</v>
          </cell>
          <cell r="C110">
            <v>0</v>
          </cell>
          <cell r="D110">
            <v>0.180937</v>
          </cell>
          <cell r="E110">
            <v>33825</v>
          </cell>
          <cell r="F110">
            <v>0</v>
          </cell>
          <cell r="G110">
            <v>0</v>
          </cell>
          <cell r="H110">
            <v>33825</v>
          </cell>
        </row>
        <row r="111">
          <cell r="A111" t="str">
            <v>暖阳光伏电站</v>
          </cell>
          <cell r="B111">
            <v>-0.068046</v>
          </cell>
          <cell r="C111">
            <v>0</v>
          </cell>
          <cell r="D111">
            <v>0.068046</v>
          </cell>
          <cell r="E111">
            <v>12720.84</v>
          </cell>
          <cell r="F111">
            <v>0</v>
          </cell>
          <cell r="G111">
            <v>0</v>
          </cell>
          <cell r="H111">
            <v>12720.84</v>
          </cell>
        </row>
        <row r="112">
          <cell r="A112" t="str">
            <v>排塘光伏电站</v>
          </cell>
          <cell r="B112">
            <v>-0.075728</v>
          </cell>
          <cell r="C112">
            <v>0</v>
          </cell>
          <cell r="D112">
            <v>0.075728</v>
          </cell>
          <cell r="E112">
            <v>14156.801</v>
          </cell>
          <cell r="F112">
            <v>0</v>
          </cell>
          <cell r="G112">
            <v>0</v>
          </cell>
          <cell r="H112">
            <v>14156.801</v>
          </cell>
        </row>
        <row r="113">
          <cell r="A113" t="str">
            <v>佩光风电场</v>
          </cell>
          <cell r="B113">
            <v>-0.035418</v>
          </cell>
          <cell r="C113">
            <v>0</v>
          </cell>
          <cell r="D113">
            <v>0.035418</v>
          </cell>
          <cell r="E113">
            <v>6621.12</v>
          </cell>
          <cell r="F113">
            <v>0</v>
          </cell>
          <cell r="G113">
            <v>0</v>
          </cell>
          <cell r="H113">
            <v>6621.12</v>
          </cell>
        </row>
        <row r="114">
          <cell r="A114" t="str">
            <v>平班电厂</v>
          </cell>
          <cell r="B114">
            <v>-0.709074</v>
          </cell>
          <cell r="C114">
            <v>0</v>
          </cell>
          <cell r="D114">
            <v>0.709074</v>
          </cell>
          <cell r="E114">
            <v>132557.04</v>
          </cell>
          <cell r="F114">
            <v>0</v>
          </cell>
          <cell r="G114">
            <v>0</v>
          </cell>
          <cell r="H114">
            <v>132557.04</v>
          </cell>
        </row>
        <row r="115">
          <cell r="A115" t="str">
            <v>平鼓山风电场</v>
          </cell>
          <cell r="B115">
            <v>-0.005077</v>
          </cell>
          <cell r="C115">
            <v>0</v>
          </cell>
          <cell r="D115">
            <v>0.005077</v>
          </cell>
          <cell r="E115">
            <v>949.08</v>
          </cell>
          <cell r="F115">
            <v>0</v>
          </cell>
          <cell r="G115">
            <v>0</v>
          </cell>
          <cell r="H115">
            <v>949.08</v>
          </cell>
        </row>
        <row r="116">
          <cell r="A116" t="str">
            <v>平天山风电场</v>
          </cell>
          <cell r="B116">
            <v>-0.056194</v>
          </cell>
          <cell r="C116">
            <v>0</v>
          </cell>
          <cell r="D116">
            <v>0.056194</v>
          </cell>
          <cell r="E116">
            <v>10505.184</v>
          </cell>
          <cell r="F116">
            <v>0</v>
          </cell>
          <cell r="G116">
            <v>0</v>
          </cell>
          <cell r="H116">
            <v>10505.184</v>
          </cell>
        </row>
        <row r="117">
          <cell r="A117" t="str">
            <v>麒麟风电场</v>
          </cell>
          <cell r="B117">
            <v>-0.034147</v>
          </cell>
          <cell r="C117">
            <v>0</v>
          </cell>
          <cell r="D117">
            <v>0.034147</v>
          </cell>
          <cell r="E117">
            <v>6383.52</v>
          </cell>
          <cell r="F117">
            <v>0</v>
          </cell>
          <cell r="G117">
            <v>0</v>
          </cell>
          <cell r="H117">
            <v>6383.52</v>
          </cell>
        </row>
        <row r="118">
          <cell r="A118" t="str">
            <v>桥巩电厂</v>
          </cell>
          <cell r="B118">
            <v>-0.968667</v>
          </cell>
          <cell r="C118">
            <v>0</v>
          </cell>
          <cell r="D118">
            <v>0.968667</v>
          </cell>
          <cell r="E118">
            <v>181086.4</v>
          </cell>
          <cell r="F118">
            <v>0</v>
          </cell>
          <cell r="G118">
            <v>0</v>
          </cell>
          <cell r="H118">
            <v>181086.4</v>
          </cell>
        </row>
        <row r="119">
          <cell r="A119" t="str">
            <v>钦州电厂(二期)</v>
          </cell>
          <cell r="B119">
            <v>-5.391991</v>
          </cell>
          <cell r="C119">
            <v>0</v>
          </cell>
          <cell r="D119">
            <v>5.391991</v>
          </cell>
          <cell r="E119">
            <v>1008000</v>
          </cell>
          <cell r="F119">
            <v>0</v>
          </cell>
          <cell r="G119">
            <v>0</v>
          </cell>
          <cell r="H119">
            <v>1008000</v>
          </cell>
        </row>
        <row r="120">
          <cell r="A120" t="str">
            <v>钦州电厂(一期)</v>
          </cell>
          <cell r="B120">
            <v>-1.772884</v>
          </cell>
          <cell r="C120">
            <v>0</v>
          </cell>
          <cell r="D120">
            <v>1.772884</v>
          </cell>
          <cell r="E120">
            <v>331430</v>
          </cell>
          <cell r="F120">
            <v>0</v>
          </cell>
          <cell r="G120">
            <v>0</v>
          </cell>
          <cell r="H120">
            <v>331430</v>
          </cell>
        </row>
        <row r="121">
          <cell r="A121" t="str">
            <v>晴岚风电场</v>
          </cell>
          <cell r="B121">
            <v>-0.063454</v>
          </cell>
          <cell r="C121">
            <v>0</v>
          </cell>
          <cell r="D121">
            <v>0.063454</v>
          </cell>
          <cell r="E121">
            <v>11862.4</v>
          </cell>
          <cell r="F121">
            <v>0</v>
          </cell>
          <cell r="G121">
            <v>0</v>
          </cell>
          <cell r="H121">
            <v>11862.4</v>
          </cell>
        </row>
        <row r="122">
          <cell r="A122" t="str">
            <v>坵坪风电场</v>
          </cell>
          <cell r="B122">
            <v>-0.199589</v>
          </cell>
          <cell r="C122">
            <v>0</v>
          </cell>
          <cell r="D122">
            <v>0.199589</v>
          </cell>
          <cell r="E122">
            <v>37312</v>
          </cell>
          <cell r="F122">
            <v>0</v>
          </cell>
          <cell r="G122">
            <v>0</v>
          </cell>
          <cell r="H122">
            <v>37312</v>
          </cell>
        </row>
        <row r="123">
          <cell r="A123" t="str">
            <v>全达风电场</v>
          </cell>
          <cell r="B123">
            <v>-0.095287</v>
          </cell>
          <cell r="C123">
            <v>0</v>
          </cell>
          <cell r="D123">
            <v>0.095287</v>
          </cell>
          <cell r="E123">
            <v>17813.4</v>
          </cell>
          <cell r="F123">
            <v>0</v>
          </cell>
          <cell r="G123">
            <v>0</v>
          </cell>
          <cell r="H123">
            <v>17813.4</v>
          </cell>
        </row>
        <row r="124">
          <cell r="A124" t="str">
            <v>仁义电厂</v>
          </cell>
          <cell r="B124">
            <v>-0.884677</v>
          </cell>
          <cell r="C124">
            <v>0</v>
          </cell>
          <cell r="D124">
            <v>0.884677</v>
          </cell>
          <cell r="E124">
            <v>165385</v>
          </cell>
          <cell r="F124">
            <v>0</v>
          </cell>
          <cell r="G124">
            <v>0</v>
          </cell>
          <cell r="H124">
            <v>165385</v>
          </cell>
        </row>
        <row r="125">
          <cell r="A125" t="str">
            <v>锐航风电场</v>
          </cell>
          <cell r="B125">
            <v>-0.035863</v>
          </cell>
          <cell r="C125">
            <v>0</v>
          </cell>
          <cell r="D125">
            <v>0.035863</v>
          </cell>
          <cell r="E125">
            <v>6704.28</v>
          </cell>
          <cell r="F125">
            <v>0</v>
          </cell>
          <cell r="G125">
            <v>0</v>
          </cell>
          <cell r="H125">
            <v>6704.28</v>
          </cell>
        </row>
        <row r="126">
          <cell r="A126" t="str">
            <v>润堡风电场</v>
          </cell>
          <cell r="B126">
            <v>-0.049857</v>
          </cell>
          <cell r="C126">
            <v>0</v>
          </cell>
          <cell r="D126">
            <v>0.049857</v>
          </cell>
          <cell r="E126">
            <v>9320.52</v>
          </cell>
          <cell r="F126">
            <v>0</v>
          </cell>
          <cell r="G126">
            <v>0</v>
          </cell>
          <cell r="H126">
            <v>9320.52</v>
          </cell>
        </row>
        <row r="127">
          <cell r="A127" t="str">
            <v>润佳风电场</v>
          </cell>
          <cell r="B127">
            <v>-0.071993</v>
          </cell>
          <cell r="C127">
            <v>0</v>
          </cell>
          <cell r="D127">
            <v>0.071993</v>
          </cell>
          <cell r="E127">
            <v>13458.72</v>
          </cell>
          <cell r="F127">
            <v>0</v>
          </cell>
          <cell r="G127">
            <v>0</v>
          </cell>
          <cell r="H127">
            <v>13458.72</v>
          </cell>
        </row>
        <row r="128">
          <cell r="A128" t="str">
            <v>润南风电场</v>
          </cell>
          <cell r="B128">
            <v>-0.029256</v>
          </cell>
          <cell r="C128">
            <v>0</v>
          </cell>
          <cell r="D128">
            <v>0.029256</v>
          </cell>
          <cell r="E128">
            <v>5469.2</v>
          </cell>
          <cell r="F128">
            <v>0</v>
          </cell>
          <cell r="G128">
            <v>0</v>
          </cell>
          <cell r="H128">
            <v>5469.2</v>
          </cell>
        </row>
        <row r="129">
          <cell r="A129" t="str">
            <v>山秀电厂</v>
          </cell>
          <cell r="B129">
            <v>-0.193632</v>
          </cell>
          <cell r="C129">
            <v>0</v>
          </cell>
          <cell r="D129">
            <v>0.193632</v>
          </cell>
          <cell r="E129">
            <v>36198.36</v>
          </cell>
          <cell r="F129">
            <v>0</v>
          </cell>
          <cell r="G129">
            <v>0</v>
          </cell>
          <cell r="H129">
            <v>36198.36</v>
          </cell>
        </row>
        <row r="130">
          <cell r="A130" t="str">
            <v>申丰光伏站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 t="str">
            <v>神鹿热电厂</v>
          </cell>
          <cell r="B131">
            <v>-2.103101</v>
          </cell>
          <cell r="C131">
            <v>0</v>
          </cell>
          <cell r="D131">
            <v>2.103101</v>
          </cell>
          <cell r="E131">
            <v>393162</v>
          </cell>
          <cell r="F131">
            <v>0</v>
          </cell>
          <cell r="G131">
            <v>0</v>
          </cell>
          <cell r="H131">
            <v>393162</v>
          </cell>
        </row>
        <row r="132">
          <cell r="A132" t="str">
            <v>狮子岭风电场</v>
          </cell>
          <cell r="B132">
            <v>-0.019976</v>
          </cell>
          <cell r="C132">
            <v>0</v>
          </cell>
          <cell r="D132">
            <v>0.019976</v>
          </cell>
          <cell r="E132">
            <v>3734.405</v>
          </cell>
          <cell r="F132">
            <v>0</v>
          </cell>
          <cell r="G132">
            <v>0</v>
          </cell>
          <cell r="H132">
            <v>3734.405</v>
          </cell>
        </row>
        <row r="133">
          <cell r="A133" t="str">
            <v>守甸光伏电站</v>
          </cell>
          <cell r="B133">
            <v>-0.004311</v>
          </cell>
          <cell r="C133">
            <v>0</v>
          </cell>
          <cell r="D133">
            <v>0.004311</v>
          </cell>
          <cell r="E133">
            <v>805.876</v>
          </cell>
          <cell r="F133">
            <v>0</v>
          </cell>
          <cell r="G133">
            <v>0</v>
          </cell>
          <cell r="H133">
            <v>805.876</v>
          </cell>
        </row>
        <row r="134">
          <cell r="A134" t="str">
            <v>首龙风电场</v>
          </cell>
          <cell r="B134">
            <v>-0.043057</v>
          </cell>
          <cell r="C134">
            <v>0</v>
          </cell>
          <cell r="D134">
            <v>0.043057</v>
          </cell>
          <cell r="E134">
            <v>8049.21</v>
          </cell>
          <cell r="F134">
            <v>0</v>
          </cell>
          <cell r="G134">
            <v>0</v>
          </cell>
          <cell r="H134">
            <v>8049.21</v>
          </cell>
        </row>
        <row r="135">
          <cell r="A135" t="str">
            <v>水锦风电场</v>
          </cell>
          <cell r="B135">
            <v>-0.039071</v>
          </cell>
          <cell r="C135">
            <v>0</v>
          </cell>
          <cell r="D135">
            <v>0.039071</v>
          </cell>
          <cell r="E135">
            <v>7304</v>
          </cell>
          <cell r="F135">
            <v>0</v>
          </cell>
          <cell r="G135">
            <v>0</v>
          </cell>
          <cell r="H135">
            <v>7304</v>
          </cell>
        </row>
        <row r="136">
          <cell r="A136" t="str">
            <v>四方岭风电场</v>
          </cell>
          <cell r="B136">
            <v>-0.078645</v>
          </cell>
          <cell r="C136">
            <v>0</v>
          </cell>
          <cell r="D136">
            <v>0.078645</v>
          </cell>
          <cell r="E136">
            <v>14702.16</v>
          </cell>
          <cell r="F136">
            <v>0</v>
          </cell>
          <cell r="G136">
            <v>0</v>
          </cell>
          <cell r="H136">
            <v>14702.16</v>
          </cell>
        </row>
        <row r="137">
          <cell r="A137" t="str">
            <v>宋村电厂</v>
          </cell>
          <cell r="B137">
            <v>-0.311571</v>
          </cell>
          <cell r="C137">
            <v>0</v>
          </cell>
          <cell r="D137">
            <v>0.311571</v>
          </cell>
          <cell r="E137">
            <v>58246.32</v>
          </cell>
          <cell r="F137">
            <v>0</v>
          </cell>
          <cell r="G137">
            <v>0</v>
          </cell>
          <cell r="H137">
            <v>58246.32</v>
          </cell>
        </row>
        <row r="138">
          <cell r="A138" t="str">
            <v>天二电厂</v>
          </cell>
          <cell r="B138">
            <v>-1.658406</v>
          </cell>
          <cell r="C138">
            <v>0</v>
          </cell>
          <cell r="D138">
            <v>1.658406</v>
          </cell>
          <cell r="E138">
            <v>310028.921</v>
          </cell>
          <cell r="F138">
            <v>0</v>
          </cell>
          <cell r="G138">
            <v>0</v>
          </cell>
          <cell r="H138">
            <v>310028.921</v>
          </cell>
        </row>
        <row r="139">
          <cell r="A139" t="str">
            <v>天堂顶风电场</v>
          </cell>
          <cell r="B139">
            <v>-0.146103</v>
          </cell>
          <cell r="C139">
            <v>0</v>
          </cell>
          <cell r="D139">
            <v>0.146103</v>
          </cell>
          <cell r="E139">
            <v>27313</v>
          </cell>
          <cell r="F139">
            <v>0</v>
          </cell>
          <cell r="G139">
            <v>0</v>
          </cell>
          <cell r="H139">
            <v>27313</v>
          </cell>
        </row>
        <row r="140">
          <cell r="A140" t="str">
            <v>天武风电场</v>
          </cell>
          <cell r="B140">
            <v>-0.062838</v>
          </cell>
          <cell r="C140">
            <v>0</v>
          </cell>
          <cell r="D140">
            <v>0.062838</v>
          </cell>
          <cell r="E140">
            <v>11747.12</v>
          </cell>
          <cell r="F140">
            <v>0</v>
          </cell>
          <cell r="G140">
            <v>0</v>
          </cell>
          <cell r="H140">
            <v>11747.12</v>
          </cell>
        </row>
        <row r="141">
          <cell r="A141" t="str">
            <v>天一电厂</v>
          </cell>
          <cell r="B141">
            <v>-0.669308</v>
          </cell>
          <cell r="C141">
            <v>0</v>
          </cell>
          <cell r="D141">
            <v>0.669308</v>
          </cell>
          <cell r="E141">
            <v>125123.151</v>
          </cell>
          <cell r="F141">
            <v>0</v>
          </cell>
          <cell r="G141">
            <v>0</v>
          </cell>
          <cell r="H141">
            <v>125123.151</v>
          </cell>
        </row>
        <row r="142">
          <cell r="A142" t="str">
            <v>通威光伏电站</v>
          </cell>
          <cell r="B142">
            <v>-0.041154</v>
          </cell>
          <cell r="C142">
            <v>0</v>
          </cell>
          <cell r="D142">
            <v>0.041154</v>
          </cell>
          <cell r="E142">
            <v>7693.564</v>
          </cell>
          <cell r="F142">
            <v>0</v>
          </cell>
          <cell r="G142">
            <v>0</v>
          </cell>
          <cell r="H142">
            <v>7693.564</v>
          </cell>
        </row>
        <row r="143">
          <cell r="A143" t="str">
            <v>驮娘江电厂</v>
          </cell>
          <cell r="B143">
            <v>-0.100706</v>
          </cell>
          <cell r="C143">
            <v>0</v>
          </cell>
          <cell r="D143">
            <v>0.100706</v>
          </cell>
          <cell r="E143">
            <v>18826.39</v>
          </cell>
          <cell r="F143">
            <v>0</v>
          </cell>
          <cell r="G143">
            <v>0</v>
          </cell>
          <cell r="H143">
            <v>18826.39</v>
          </cell>
        </row>
        <row r="144">
          <cell r="A144" t="str">
            <v>碗窑风电场</v>
          </cell>
          <cell r="B144">
            <v>-0.130995</v>
          </cell>
          <cell r="C144">
            <v>0</v>
          </cell>
          <cell r="D144">
            <v>0.130995</v>
          </cell>
          <cell r="E144">
            <v>24488.64</v>
          </cell>
          <cell r="F144">
            <v>0</v>
          </cell>
          <cell r="G144">
            <v>0</v>
          </cell>
          <cell r="H144">
            <v>24488.64</v>
          </cell>
        </row>
        <row r="145">
          <cell r="A145" t="str">
            <v>旺村电厂</v>
          </cell>
          <cell r="B145">
            <v>-0.12286</v>
          </cell>
          <cell r="C145">
            <v>0</v>
          </cell>
          <cell r="D145">
            <v>0.12286</v>
          </cell>
          <cell r="E145">
            <v>22968</v>
          </cell>
          <cell r="F145">
            <v>0</v>
          </cell>
          <cell r="G145">
            <v>0</v>
          </cell>
          <cell r="H145">
            <v>22968</v>
          </cell>
        </row>
        <row r="146">
          <cell r="A146" t="str">
            <v>旺村光伏站</v>
          </cell>
          <cell r="B146">
            <v>-0.008348</v>
          </cell>
          <cell r="C146">
            <v>0</v>
          </cell>
          <cell r="D146">
            <v>0.008348</v>
          </cell>
          <cell r="E146">
            <v>1560.557</v>
          </cell>
          <cell r="F146">
            <v>0</v>
          </cell>
          <cell r="G146">
            <v>0</v>
          </cell>
          <cell r="H146">
            <v>1560.557</v>
          </cell>
        </row>
        <row r="147">
          <cell r="A147" t="str">
            <v>沃岭风电场</v>
          </cell>
          <cell r="B147">
            <v>-0.037034</v>
          </cell>
          <cell r="C147">
            <v>0</v>
          </cell>
          <cell r="D147">
            <v>0.037034</v>
          </cell>
          <cell r="E147">
            <v>6923.275</v>
          </cell>
          <cell r="F147">
            <v>0</v>
          </cell>
          <cell r="G147">
            <v>0</v>
          </cell>
          <cell r="H147">
            <v>6923.275</v>
          </cell>
        </row>
        <row r="148">
          <cell r="A148" t="str">
            <v>乌东德电厂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 t="str">
            <v>乌东德右岸电厂</v>
          </cell>
          <cell r="B149">
            <v>-4.583338</v>
          </cell>
          <cell r="C149">
            <v>0</v>
          </cell>
          <cell r="D149">
            <v>4.583338</v>
          </cell>
          <cell r="E149">
            <v>856827.2895</v>
          </cell>
          <cell r="F149">
            <v>0</v>
          </cell>
          <cell r="G149">
            <v>0</v>
          </cell>
          <cell r="H149">
            <v>856827.2895</v>
          </cell>
        </row>
        <row r="150">
          <cell r="A150" t="str">
            <v>乌东德左岸电厂</v>
          </cell>
          <cell r="B150">
            <v>-4.583338</v>
          </cell>
          <cell r="C150">
            <v>0</v>
          </cell>
          <cell r="D150">
            <v>4.583338</v>
          </cell>
          <cell r="E150">
            <v>856827.2895</v>
          </cell>
          <cell r="F150">
            <v>0</v>
          </cell>
          <cell r="G150">
            <v>0</v>
          </cell>
          <cell r="H150">
            <v>856827.2895</v>
          </cell>
        </row>
        <row r="151">
          <cell r="A151" t="str">
            <v>乌家光伏电站</v>
          </cell>
          <cell r="B151">
            <v>-0.034999</v>
          </cell>
          <cell r="C151">
            <v>0</v>
          </cell>
          <cell r="D151">
            <v>0.034999</v>
          </cell>
          <cell r="E151">
            <v>6542.8</v>
          </cell>
          <cell r="F151">
            <v>0</v>
          </cell>
          <cell r="G151">
            <v>0</v>
          </cell>
          <cell r="H151">
            <v>6542.8</v>
          </cell>
        </row>
        <row r="152">
          <cell r="A152" t="str">
            <v>西津电厂</v>
          </cell>
          <cell r="B152">
            <v>-0.668324</v>
          </cell>
          <cell r="C152">
            <v>0</v>
          </cell>
          <cell r="D152">
            <v>0.668324</v>
          </cell>
          <cell r="E152">
            <v>124939.104</v>
          </cell>
          <cell r="F152">
            <v>0</v>
          </cell>
          <cell r="G152">
            <v>0</v>
          </cell>
          <cell r="H152">
            <v>124939.104</v>
          </cell>
        </row>
        <row r="153">
          <cell r="A153" t="str">
            <v>霞义山风电场</v>
          </cell>
          <cell r="B153">
            <v>-0.0369</v>
          </cell>
          <cell r="C153">
            <v>0</v>
          </cell>
          <cell r="D153">
            <v>0.0369</v>
          </cell>
          <cell r="E153">
            <v>6898.32</v>
          </cell>
          <cell r="F153">
            <v>0</v>
          </cell>
          <cell r="G153">
            <v>0</v>
          </cell>
          <cell r="H153">
            <v>6898.32</v>
          </cell>
        </row>
        <row r="154">
          <cell r="A154" t="str">
            <v>下桥电厂</v>
          </cell>
          <cell r="B154">
            <v>-0.055252</v>
          </cell>
          <cell r="C154">
            <v>0</v>
          </cell>
          <cell r="D154">
            <v>0.055252</v>
          </cell>
          <cell r="E154">
            <v>10329</v>
          </cell>
          <cell r="F154">
            <v>0</v>
          </cell>
          <cell r="G154">
            <v>0</v>
          </cell>
          <cell r="H154">
            <v>10329</v>
          </cell>
        </row>
        <row r="155">
          <cell r="A155" t="str">
            <v>仙衣滩电厂</v>
          </cell>
          <cell r="B155">
            <v>-0.43064</v>
          </cell>
          <cell r="C155">
            <v>0</v>
          </cell>
          <cell r="D155">
            <v>0.43064</v>
          </cell>
          <cell r="E155">
            <v>80505.48</v>
          </cell>
          <cell r="F155">
            <v>0</v>
          </cell>
          <cell r="G155">
            <v>0</v>
          </cell>
          <cell r="H155">
            <v>80505.48</v>
          </cell>
        </row>
        <row r="156">
          <cell r="A156" t="str">
            <v>祥甜风电场</v>
          </cell>
          <cell r="B156">
            <v>-0.070327</v>
          </cell>
          <cell r="C156">
            <v>0</v>
          </cell>
          <cell r="D156">
            <v>0.070327</v>
          </cell>
          <cell r="E156">
            <v>13147.2</v>
          </cell>
          <cell r="F156">
            <v>0</v>
          </cell>
          <cell r="G156">
            <v>0</v>
          </cell>
          <cell r="H156">
            <v>13147.2</v>
          </cell>
        </row>
        <row r="157">
          <cell r="A157" t="str">
            <v>小湾光伏电站</v>
          </cell>
          <cell r="B157">
            <v>-0.050119</v>
          </cell>
          <cell r="C157">
            <v>0</v>
          </cell>
          <cell r="D157">
            <v>0.050119</v>
          </cell>
          <cell r="E157">
            <v>9369.36</v>
          </cell>
          <cell r="F157">
            <v>0</v>
          </cell>
          <cell r="G157">
            <v>0</v>
          </cell>
          <cell r="H157">
            <v>9369.36</v>
          </cell>
        </row>
        <row r="158">
          <cell r="A158" t="str">
            <v>协合风电场</v>
          </cell>
          <cell r="B158">
            <v>-0.051615</v>
          </cell>
          <cell r="C158">
            <v>0</v>
          </cell>
          <cell r="D158">
            <v>0.051615</v>
          </cell>
          <cell r="E158">
            <v>9649.2</v>
          </cell>
          <cell r="F158">
            <v>0</v>
          </cell>
          <cell r="G158">
            <v>0</v>
          </cell>
          <cell r="H158">
            <v>9649.2</v>
          </cell>
        </row>
        <row r="159">
          <cell r="A159" t="str">
            <v>鑫奥光伏电站</v>
          </cell>
          <cell r="B159">
            <v>-0.024713</v>
          </cell>
          <cell r="C159">
            <v>0</v>
          </cell>
          <cell r="D159">
            <v>0.024713</v>
          </cell>
          <cell r="E159">
            <v>4620</v>
          </cell>
          <cell r="F159">
            <v>0</v>
          </cell>
          <cell r="G159">
            <v>0</v>
          </cell>
          <cell r="H159">
            <v>4620</v>
          </cell>
        </row>
        <row r="160">
          <cell r="A160" t="str">
            <v>兴旺光伏电站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兴义电厂</v>
          </cell>
          <cell r="B161">
            <v>-1.656349</v>
          </cell>
          <cell r="C161">
            <v>0</v>
          </cell>
          <cell r="D161">
            <v>1.656349</v>
          </cell>
          <cell r="E161">
            <v>309644.425</v>
          </cell>
          <cell r="F161">
            <v>0</v>
          </cell>
          <cell r="G161">
            <v>0</v>
          </cell>
          <cell r="H161">
            <v>309644.425</v>
          </cell>
        </row>
        <row r="162">
          <cell r="A162" t="str">
            <v>旭晖风电场</v>
          </cell>
          <cell r="B162">
            <v>-0.01917</v>
          </cell>
          <cell r="C162">
            <v>0</v>
          </cell>
          <cell r="D162">
            <v>0.01917</v>
          </cell>
          <cell r="E162">
            <v>3583.642</v>
          </cell>
          <cell r="F162">
            <v>0</v>
          </cell>
          <cell r="G162">
            <v>0</v>
          </cell>
          <cell r="H162">
            <v>3583.642</v>
          </cell>
        </row>
        <row r="163">
          <cell r="A163" t="str">
            <v>旭晖光伏电站</v>
          </cell>
          <cell r="B163">
            <v>-0.048827</v>
          </cell>
          <cell r="C163">
            <v>0</v>
          </cell>
          <cell r="D163">
            <v>0.048827</v>
          </cell>
          <cell r="E163">
            <v>9127.958</v>
          </cell>
          <cell r="F163">
            <v>0</v>
          </cell>
          <cell r="G163">
            <v>0</v>
          </cell>
          <cell r="H163">
            <v>9127.958</v>
          </cell>
        </row>
        <row r="164">
          <cell r="A164" t="str">
            <v>浔州电厂</v>
          </cell>
          <cell r="B164">
            <v>-1.556231</v>
          </cell>
          <cell r="C164">
            <v>0</v>
          </cell>
          <cell r="D164">
            <v>1.556231</v>
          </cell>
          <cell r="E164">
            <v>290928</v>
          </cell>
          <cell r="F164">
            <v>0</v>
          </cell>
          <cell r="G164">
            <v>0</v>
          </cell>
          <cell r="H164">
            <v>290928</v>
          </cell>
        </row>
        <row r="165">
          <cell r="A165" t="str">
            <v>迅风风电场</v>
          </cell>
          <cell r="B165">
            <v>-0.138536</v>
          </cell>
          <cell r="C165">
            <v>0</v>
          </cell>
          <cell r="D165">
            <v>0.138536</v>
          </cell>
          <cell r="E165">
            <v>25898.4</v>
          </cell>
          <cell r="F165">
            <v>0</v>
          </cell>
          <cell r="G165">
            <v>0</v>
          </cell>
          <cell r="H165">
            <v>25898.4</v>
          </cell>
        </row>
        <row r="166">
          <cell r="A166" t="str">
            <v>岩滩电厂</v>
          </cell>
          <cell r="B166">
            <v>-2.595698</v>
          </cell>
          <cell r="C166">
            <v>0</v>
          </cell>
          <cell r="D166">
            <v>2.595698</v>
          </cell>
          <cell r="E166">
            <v>485250</v>
          </cell>
          <cell r="F166">
            <v>0</v>
          </cell>
          <cell r="G166">
            <v>0</v>
          </cell>
          <cell r="H166">
            <v>485250</v>
          </cell>
        </row>
        <row r="167">
          <cell r="A167" t="str">
            <v>杨村风电场</v>
          </cell>
          <cell r="B167">
            <v>-0.06626</v>
          </cell>
          <cell r="C167">
            <v>0</v>
          </cell>
          <cell r="D167">
            <v>0.06626</v>
          </cell>
          <cell r="E167">
            <v>12386.88</v>
          </cell>
          <cell r="F167">
            <v>0</v>
          </cell>
          <cell r="G167">
            <v>0</v>
          </cell>
          <cell r="H167">
            <v>12386.88</v>
          </cell>
        </row>
        <row r="168">
          <cell r="A168" t="str">
            <v>叶茂电厂</v>
          </cell>
          <cell r="B168">
            <v>-0.099912</v>
          </cell>
          <cell r="C168">
            <v>0</v>
          </cell>
          <cell r="D168">
            <v>0.099912</v>
          </cell>
          <cell r="E168">
            <v>18677.895</v>
          </cell>
          <cell r="F168">
            <v>0</v>
          </cell>
          <cell r="G168">
            <v>0</v>
          </cell>
          <cell r="H168">
            <v>18677.895</v>
          </cell>
        </row>
        <row r="169">
          <cell r="A169" t="str">
            <v>英利光伏电站</v>
          </cell>
          <cell r="B169">
            <v>-0.024237</v>
          </cell>
          <cell r="C169">
            <v>0</v>
          </cell>
          <cell r="D169">
            <v>0.024237</v>
          </cell>
          <cell r="E169">
            <v>4531</v>
          </cell>
          <cell r="F169">
            <v>0</v>
          </cell>
          <cell r="G169">
            <v>0</v>
          </cell>
          <cell r="H169">
            <v>4531</v>
          </cell>
        </row>
        <row r="170">
          <cell r="A170" t="str">
            <v>英学光伏站</v>
          </cell>
          <cell r="B170">
            <v>-0.02316</v>
          </cell>
          <cell r="C170">
            <v>0</v>
          </cell>
          <cell r="D170">
            <v>0.02316</v>
          </cell>
          <cell r="E170">
            <v>4329.6</v>
          </cell>
          <cell r="F170">
            <v>0</v>
          </cell>
          <cell r="G170">
            <v>0</v>
          </cell>
          <cell r="H170">
            <v>4329.6</v>
          </cell>
        </row>
        <row r="171">
          <cell r="A171" t="str">
            <v>鹰斗岭风电场</v>
          </cell>
          <cell r="B171">
            <v>-0.063248</v>
          </cell>
          <cell r="C171">
            <v>0</v>
          </cell>
          <cell r="D171">
            <v>0.063248</v>
          </cell>
          <cell r="E171">
            <v>11823.909</v>
          </cell>
          <cell r="F171">
            <v>0</v>
          </cell>
          <cell r="G171">
            <v>0</v>
          </cell>
          <cell r="H171">
            <v>11823.909</v>
          </cell>
        </row>
        <row r="172">
          <cell r="A172" t="str">
            <v>永福光伏站</v>
          </cell>
          <cell r="B172">
            <v>-0.002421</v>
          </cell>
          <cell r="C172">
            <v>0</v>
          </cell>
          <cell r="D172">
            <v>0.002421</v>
          </cell>
          <cell r="E172">
            <v>452.65</v>
          </cell>
          <cell r="F172">
            <v>0</v>
          </cell>
          <cell r="G172">
            <v>0</v>
          </cell>
          <cell r="H172">
            <v>452.65</v>
          </cell>
        </row>
        <row r="173">
          <cell r="A173" t="str">
            <v>永福扩建</v>
          </cell>
          <cell r="B173">
            <v>-0.930018</v>
          </cell>
          <cell r="C173">
            <v>0</v>
          </cell>
          <cell r="D173">
            <v>0.930018</v>
          </cell>
          <cell r="E173">
            <v>173861.184</v>
          </cell>
          <cell r="F173">
            <v>0</v>
          </cell>
          <cell r="G173">
            <v>0</v>
          </cell>
          <cell r="H173">
            <v>173861.184</v>
          </cell>
        </row>
        <row r="174">
          <cell r="A174" t="str">
            <v>右江电厂</v>
          </cell>
          <cell r="B174">
            <v>-0.443356</v>
          </cell>
          <cell r="C174">
            <v>0</v>
          </cell>
          <cell r="D174">
            <v>0.443356</v>
          </cell>
          <cell r="E174">
            <v>82882.8</v>
          </cell>
          <cell r="F174">
            <v>0</v>
          </cell>
          <cell r="G174">
            <v>0</v>
          </cell>
          <cell r="H174">
            <v>82882.8</v>
          </cell>
        </row>
        <row r="175">
          <cell r="A175" t="str">
            <v>鱼梁电厂</v>
          </cell>
          <cell r="B175">
            <v>-0.097279</v>
          </cell>
          <cell r="C175">
            <v>0</v>
          </cell>
          <cell r="D175">
            <v>0.097279</v>
          </cell>
          <cell r="E175">
            <v>18185.64</v>
          </cell>
          <cell r="F175">
            <v>0</v>
          </cell>
          <cell r="G175">
            <v>0</v>
          </cell>
          <cell r="H175">
            <v>18185.64</v>
          </cell>
        </row>
        <row r="176">
          <cell r="A176" t="str">
            <v>宇阳风电场</v>
          </cell>
          <cell r="B176">
            <v>-0.099183</v>
          </cell>
          <cell r="C176">
            <v>0</v>
          </cell>
          <cell r="D176">
            <v>0.099183</v>
          </cell>
          <cell r="E176">
            <v>18541.6</v>
          </cell>
          <cell r="F176">
            <v>0</v>
          </cell>
          <cell r="G176">
            <v>0</v>
          </cell>
          <cell r="H176">
            <v>18541.6</v>
          </cell>
        </row>
        <row r="177">
          <cell r="A177" t="str">
            <v>玉柴光伏电站</v>
          </cell>
          <cell r="B177">
            <v>-0.149327</v>
          </cell>
          <cell r="C177">
            <v>0</v>
          </cell>
          <cell r="D177">
            <v>0.149327</v>
          </cell>
          <cell r="E177">
            <v>27915.75</v>
          </cell>
          <cell r="F177">
            <v>0</v>
          </cell>
          <cell r="G177">
            <v>0</v>
          </cell>
          <cell r="H177">
            <v>27915.75</v>
          </cell>
        </row>
        <row r="178">
          <cell r="A178" t="str">
            <v>玉峰光伏电站</v>
          </cell>
          <cell r="B178">
            <v>-0.06223</v>
          </cell>
          <cell r="C178">
            <v>0</v>
          </cell>
          <cell r="D178">
            <v>0.06223</v>
          </cell>
          <cell r="E178">
            <v>11633.6</v>
          </cell>
          <cell r="F178">
            <v>0</v>
          </cell>
          <cell r="G178">
            <v>0</v>
          </cell>
          <cell r="H178">
            <v>11633.6</v>
          </cell>
        </row>
        <row r="179">
          <cell r="A179" t="str">
            <v>月亮山风电场</v>
          </cell>
          <cell r="B179">
            <v>-0.055793</v>
          </cell>
          <cell r="C179">
            <v>0</v>
          </cell>
          <cell r="D179">
            <v>0.055793</v>
          </cell>
          <cell r="E179">
            <v>10430.112</v>
          </cell>
          <cell r="F179">
            <v>0</v>
          </cell>
          <cell r="G179">
            <v>0</v>
          </cell>
          <cell r="H179">
            <v>10430.112</v>
          </cell>
        </row>
        <row r="180">
          <cell r="A180" t="str">
            <v>云飞风电场</v>
          </cell>
          <cell r="B180">
            <v>-0.081082</v>
          </cell>
          <cell r="C180">
            <v>0</v>
          </cell>
          <cell r="D180">
            <v>0.081082</v>
          </cell>
          <cell r="E180">
            <v>15157.758</v>
          </cell>
          <cell r="F180">
            <v>0</v>
          </cell>
          <cell r="G180">
            <v>0</v>
          </cell>
          <cell r="H180">
            <v>15157.758</v>
          </cell>
        </row>
        <row r="181">
          <cell r="A181" t="str">
            <v>泽丰风电场</v>
          </cell>
          <cell r="B181">
            <v>-0.044244</v>
          </cell>
          <cell r="C181">
            <v>0</v>
          </cell>
          <cell r="D181">
            <v>0.044244</v>
          </cell>
          <cell r="E181">
            <v>8271.12</v>
          </cell>
          <cell r="F181">
            <v>0</v>
          </cell>
          <cell r="G181">
            <v>0</v>
          </cell>
          <cell r="H181">
            <v>8271.12</v>
          </cell>
        </row>
        <row r="182">
          <cell r="A182" t="str">
            <v>者显光伏站</v>
          </cell>
          <cell r="B182">
            <v>-0.025937</v>
          </cell>
          <cell r="C182">
            <v>0</v>
          </cell>
          <cell r="D182">
            <v>0.025937</v>
          </cell>
          <cell r="E182">
            <v>4848.8</v>
          </cell>
          <cell r="F182">
            <v>0</v>
          </cell>
          <cell r="G182">
            <v>0</v>
          </cell>
          <cell r="H182">
            <v>4848.8</v>
          </cell>
        </row>
        <row r="183">
          <cell r="A183" t="str">
            <v>振国光伏电站</v>
          </cell>
          <cell r="B183">
            <v>-0.037778</v>
          </cell>
          <cell r="C183">
            <v>0</v>
          </cell>
          <cell r="D183">
            <v>0.037778</v>
          </cell>
          <cell r="E183">
            <v>7062.309</v>
          </cell>
          <cell r="F183">
            <v>0</v>
          </cell>
          <cell r="G183">
            <v>0</v>
          </cell>
          <cell r="H183">
            <v>7062.309</v>
          </cell>
        </row>
        <row r="184">
          <cell r="A184" t="str">
            <v>镇龙山风电场</v>
          </cell>
          <cell r="B184">
            <v>-0.04453</v>
          </cell>
          <cell r="C184">
            <v>0</v>
          </cell>
          <cell r="D184">
            <v>0.04453</v>
          </cell>
          <cell r="E184">
            <v>8324.616</v>
          </cell>
          <cell r="F184">
            <v>0</v>
          </cell>
          <cell r="G184">
            <v>0</v>
          </cell>
          <cell r="H184">
            <v>8324.616</v>
          </cell>
        </row>
        <row r="185">
          <cell r="A185" t="str">
            <v>中民光伏电站</v>
          </cell>
          <cell r="B185">
            <v>-0.014659</v>
          </cell>
          <cell r="C185">
            <v>0</v>
          </cell>
          <cell r="D185">
            <v>0.014659</v>
          </cell>
          <cell r="E185">
            <v>2740.32</v>
          </cell>
          <cell r="F185">
            <v>0</v>
          </cell>
          <cell r="G185">
            <v>0</v>
          </cell>
          <cell r="H185">
            <v>2740.32</v>
          </cell>
        </row>
        <row r="186">
          <cell r="A186" t="str">
            <v>珠光风电场</v>
          </cell>
          <cell r="B186">
            <v>-0.068362</v>
          </cell>
          <cell r="C186">
            <v>0</v>
          </cell>
          <cell r="D186">
            <v>0.068362</v>
          </cell>
          <cell r="E186">
            <v>12779.8</v>
          </cell>
          <cell r="F186">
            <v>0</v>
          </cell>
          <cell r="G186">
            <v>0</v>
          </cell>
          <cell r="H186">
            <v>12779.8</v>
          </cell>
        </row>
        <row r="187">
          <cell r="A187" t="str">
            <v>梓坪风电场</v>
          </cell>
          <cell r="B187">
            <v>-0.065431</v>
          </cell>
          <cell r="C187">
            <v>0</v>
          </cell>
          <cell r="D187">
            <v>0.065431</v>
          </cell>
          <cell r="E187">
            <v>12232</v>
          </cell>
          <cell r="F187">
            <v>0</v>
          </cell>
          <cell r="G187">
            <v>0</v>
          </cell>
          <cell r="H187">
            <v>12232</v>
          </cell>
        </row>
        <row r="188">
          <cell r="A188" t="str">
            <v>左江电厂</v>
          </cell>
          <cell r="B188">
            <v>-0.217138</v>
          </cell>
          <cell r="C188">
            <v>0</v>
          </cell>
          <cell r="D188">
            <v>0.217138</v>
          </cell>
          <cell r="E188">
            <v>40592.64</v>
          </cell>
          <cell r="F188">
            <v>0</v>
          </cell>
          <cell r="G188">
            <v>0</v>
          </cell>
          <cell r="H188">
            <v>40592.64</v>
          </cell>
        </row>
        <row r="189">
          <cell r="A189" t="str">
            <v>合计</v>
          </cell>
          <cell r="B189">
            <v>0</v>
          </cell>
          <cell r="C189">
            <v>78.03</v>
          </cell>
          <cell r="D189">
            <v>78.03</v>
          </cell>
          <cell r="E189">
            <v>14587235.531</v>
          </cell>
          <cell r="F189">
            <v>0</v>
          </cell>
          <cell r="G189">
            <v>0</v>
          </cell>
          <cell r="H189">
            <v>14587235.531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9"/>
  <sheetViews>
    <sheetView tabSelected="1" topLeftCell="A157" workbookViewId="0">
      <selection activeCell="K186" sqref="K186"/>
    </sheetView>
  </sheetViews>
  <sheetFormatPr defaultColWidth="9" defaultRowHeight="14"/>
  <cols>
    <col min="1" max="1" width="17.25" customWidth="1"/>
    <col min="2" max="2" width="8.86666666666667" customWidth="1"/>
    <col min="3" max="3" width="9.4" customWidth="1"/>
    <col min="4" max="4" width="10.4" customWidth="1"/>
    <col min="5" max="5" width="8.86666666666667" customWidth="1"/>
    <col min="6" max="6" width="10.4" customWidth="1"/>
    <col min="7" max="7" width="8.86666666666667" customWidth="1"/>
    <col min="8" max="8" width="8.26666666666667" style="2" customWidth="1"/>
    <col min="9" max="9" width="10.4" customWidth="1"/>
  </cols>
  <sheetData>
    <row r="1" ht="19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8"/>
    </row>
    <row r="2" s="1" customFormat="1" ht="48.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9"/>
    </row>
    <row r="3" spans="1:10">
      <c r="A3" s="6" t="str">
        <f>[1]【补偿汇总表】!A3</f>
        <v>钦州电厂(二期)</v>
      </c>
      <c r="B3" s="7">
        <f>VLOOKUP(A3,[1]【补偿汇总表】!$A$3:$P$198,16,FALSE)</f>
        <v>-2.147875</v>
      </c>
      <c r="C3" s="7">
        <f>VLOOKUP(A3,[1]【补偿汇总表】!$A$3:$P$198,4,FALSE)</f>
        <v>-12.705197</v>
      </c>
      <c r="D3" s="7">
        <f>VLOOKUP(A3,[1]【补偿汇总表】!$A$3:$P$198,7,FALSE)</f>
        <v>-22.924986</v>
      </c>
      <c r="E3" s="7">
        <f>VLOOKUP(A3,[1]【补偿汇总表】!$A$3:$P$198,10,FALSE)</f>
        <v>-1.238438</v>
      </c>
      <c r="F3" s="7">
        <f>VLOOKUP(A3,[1]【补偿汇总表】!$A$3:$P$198,13,FALSE)</f>
        <v>199.897918</v>
      </c>
      <c r="G3" s="7">
        <f>VLOOKUP(A3,[1]【调峰补偿汇总表】!$A$3:$H$199,3,FALSE)-VLOOKUP(A3,[1]【调峰补偿汇总表】!$A$3:$H$199,4,FALSE)</f>
        <v>-5.391991</v>
      </c>
      <c r="H3" s="6">
        <f>VLOOKUP(A3,[1]【调峰补偿汇总表】!$A$3:$H$199,6,FALSE)-VLOOKUP(A3,[1]【调峰补偿汇总表】!$A$3:$H$199,7,FALSE)</f>
        <v>0</v>
      </c>
      <c r="I3" s="7">
        <f t="shared" ref="I3:I66" si="0">SUM(B3:H3)</f>
        <v>155.489431</v>
      </c>
      <c r="J3" s="8"/>
    </row>
    <row r="4" spans="1:10">
      <c r="A4" s="6" t="str">
        <f>[1]【补偿汇总表】!A4</f>
        <v>防城港电厂(二期)</v>
      </c>
      <c r="B4" s="7">
        <f>VLOOKUP(A4,[1]【补偿汇总表】!$A$3:$P$198,16,FALSE)</f>
        <v>-1.218365</v>
      </c>
      <c r="C4" s="7">
        <f>VLOOKUP(A4,[1]【补偿汇总表】!$A$3:$P$198,4,FALSE)</f>
        <v>-7.206922</v>
      </c>
      <c r="D4" s="7">
        <f>VLOOKUP(A4,[1]【补偿汇总表】!$A$3:$P$198,7,FALSE)</f>
        <v>34.087017</v>
      </c>
      <c r="E4" s="7">
        <f>VLOOKUP(A4,[1]【补偿汇总表】!$A$3:$P$198,10,FALSE)</f>
        <v>-0.585254</v>
      </c>
      <c r="F4" s="7">
        <f>VLOOKUP(A4,[1]【补偿汇总表】!$A$3:$P$198,13,FALSE)</f>
        <v>43.107317</v>
      </c>
      <c r="G4" s="7">
        <f>VLOOKUP(A4,[1]【调峰补偿汇总表】!$A$3:$H$199,3,FALSE)-VLOOKUP(A4,[1]【调峰补偿汇总表】!$A$3:$H$199,4,FALSE)</f>
        <v>-3.058564</v>
      </c>
      <c r="H4" s="6">
        <f>VLOOKUP(A4,[1]【调峰补偿汇总表】!$A$3:$H$199,6,FALSE)-VLOOKUP(A4,[1]【调峰补偿汇总表】!$A$3:$H$199,7,FALSE)</f>
        <v>0</v>
      </c>
      <c r="I4" s="7">
        <f t="shared" si="0"/>
        <v>65.125229</v>
      </c>
      <c r="J4" s="8"/>
    </row>
    <row r="5" spans="1:10">
      <c r="A5" s="6" t="str">
        <f>[1]【补偿汇总表】!A5</f>
        <v>六景电厂</v>
      </c>
      <c r="B5" s="7">
        <f>VLOOKUP(A5,[1]【补偿汇总表】!$A$3:$P$198,16,FALSE)</f>
        <v>-1.490503</v>
      </c>
      <c r="C5" s="7">
        <f>VLOOKUP(A5,[1]【补偿汇总表】!$A$3:$P$198,4,FALSE)</f>
        <v>-8.816681</v>
      </c>
      <c r="D5" s="7">
        <f>VLOOKUP(A5,[1]【补偿汇总表】!$A$3:$P$198,7,FALSE)</f>
        <v>-15.90863</v>
      </c>
      <c r="E5" s="7">
        <f>VLOOKUP(A5,[1]【补偿汇总表】!$A$3:$P$198,10,FALSE)</f>
        <v>-0.859405</v>
      </c>
      <c r="F5" s="7">
        <f>VLOOKUP(A5,[1]【补偿汇总表】!$A$3:$P$198,13,FALSE)</f>
        <v>86.803357</v>
      </c>
      <c r="G5" s="7">
        <f>VLOOKUP(A5,[1]【调峰补偿汇总表】!$A$3:$H$199,3,FALSE)-VLOOKUP(A5,[1]【调峰补偿汇总表】!$A$3:$H$199,4,FALSE)</f>
        <v>-3.741734</v>
      </c>
      <c r="H5" s="6">
        <f>VLOOKUP(A5,[1]【调峰补偿汇总表】!$A$3:$H$199,6,FALSE)-VLOOKUP(A5,[1]【调峰补偿汇总表】!$A$3:$H$199,7,FALSE)</f>
        <v>0</v>
      </c>
      <c r="I5" s="7">
        <f t="shared" si="0"/>
        <v>55.986404</v>
      </c>
      <c r="J5" s="8"/>
    </row>
    <row r="6" spans="1:10">
      <c r="A6" s="6" t="str">
        <f>[1]【补偿汇总表】!A6</f>
        <v>钦州电厂(一期)</v>
      </c>
      <c r="B6" s="7">
        <f>VLOOKUP(A6,[1]【补偿汇总表】!$A$3:$P$198,16,FALSE)</f>
        <v>-0.706221</v>
      </c>
      <c r="C6" s="7">
        <f>VLOOKUP(A6,[1]【补偿汇总表】!$A$3:$P$198,4,FALSE)</f>
        <v>-4.177464</v>
      </c>
      <c r="D6" s="7">
        <f>VLOOKUP(A6,[1]【补偿汇总表】!$A$3:$P$198,7,FALSE)</f>
        <v>-7.537726</v>
      </c>
      <c r="E6" s="7">
        <f>VLOOKUP(A6,[1]【补偿汇总表】!$A$3:$P$198,10,FALSE)</f>
        <v>-0.407198</v>
      </c>
      <c r="F6" s="7">
        <f>VLOOKUP(A6,[1]【补偿汇总表】!$A$3:$P$198,13,FALSE)</f>
        <v>144.944578</v>
      </c>
      <c r="G6" s="7">
        <f>VLOOKUP(A6,[1]【调峰补偿汇总表】!$A$3:$H$199,3,FALSE)-VLOOKUP(A6,[1]【调峰补偿汇总表】!$A$3:$H$199,4,FALSE)</f>
        <v>-1.772884</v>
      </c>
      <c r="H6" s="6">
        <f>VLOOKUP(A6,[1]【调峰补偿汇总表】!$A$3:$H$199,6,FALSE)-VLOOKUP(A6,[1]【调峰补偿汇总表】!$A$3:$H$199,7,FALSE)</f>
        <v>0</v>
      </c>
      <c r="I6" s="7">
        <f t="shared" si="0"/>
        <v>130.343085</v>
      </c>
      <c r="J6" s="8"/>
    </row>
    <row r="7" spans="1:10">
      <c r="A7" s="6" t="str">
        <f>[1]【补偿汇总表】!A7</f>
        <v>合山60厂</v>
      </c>
      <c r="B7" s="7">
        <f>VLOOKUP(A7,[1]【补偿汇总表】!$A$3:$P$198,16,FALSE)</f>
        <v>-0.313445</v>
      </c>
      <c r="C7" s="7">
        <f>VLOOKUP(A7,[1]【补偿汇总表】!$A$3:$P$198,4,FALSE)</f>
        <v>-1.854102</v>
      </c>
      <c r="D7" s="7">
        <f>VLOOKUP(A7,[1]【补偿汇总表】!$A$3:$P$198,7,FALSE)</f>
        <v>173.735499</v>
      </c>
      <c r="E7" s="7">
        <f>VLOOKUP(A7,[1]【补偿汇总表】!$A$3:$P$198,10,FALSE)</f>
        <v>-0.180714</v>
      </c>
      <c r="F7" s="7">
        <f>VLOOKUP(A7,[1]【补偿汇总表】!$A$3:$P$198,13,FALSE)</f>
        <v>65.095623</v>
      </c>
      <c r="G7" s="7">
        <f>VLOOKUP(A7,[1]【调峰补偿汇总表】!$A$3:$H$199,3,FALSE)-VLOOKUP(A7,[1]【调峰补偿汇总表】!$A$3:$H$199,4,FALSE)</f>
        <v>-0.786867</v>
      </c>
      <c r="H7" s="6">
        <f>VLOOKUP(A7,[1]【调峰补偿汇总表】!$A$3:$H$199,6,FALSE)-VLOOKUP(A7,[1]【调峰补偿汇总表】!$A$3:$H$199,7,FALSE)</f>
        <v>0</v>
      </c>
      <c r="I7" s="7">
        <f t="shared" si="0"/>
        <v>235.695994</v>
      </c>
      <c r="J7" s="8"/>
    </row>
    <row r="8" spans="1:10">
      <c r="A8" s="6" t="str">
        <f>[1]【补偿汇总表】!A8</f>
        <v>防城港电厂(一期)</v>
      </c>
      <c r="B8" s="7">
        <f>VLOOKUP(A8,[1]【补偿汇总表】!$A$3:$P$198,16,FALSE)</f>
        <v>9.105459</v>
      </c>
      <c r="C8" s="7">
        <f>VLOOKUP(A8,[1]【补偿汇总表】!$A$3:$P$198,4,FALSE)</f>
        <v>-6.940592</v>
      </c>
      <c r="D8" s="7">
        <f>VLOOKUP(A8,[1]【补偿汇总表】!$A$3:$P$198,7,FALSE)</f>
        <v>20.157763</v>
      </c>
      <c r="E8" s="7">
        <f>VLOOKUP(A8,[1]【补偿汇总表】!$A$3:$P$198,10,FALSE)</f>
        <v>-0.667439</v>
      </c>
      <c r="F8" s="7">
        <f>VLOOKUP(A8,[1]【补偿汇总表】!$A$3:$P$198,13,FALSE)</f>
        <v>-21.409001</v>
      </c>
      <c r="G8" s="7">
        <f>VLOOKUP(A8,[1]【调峰补偿汇总表】!$A$3:$H$199,3,FALSE)-VLOOKUP(A8,[1]【调峰补偿汇总表】!$A$3:$H$199,4,FALSE)</f>
        <v>-2.945535</v>
      </c>
      <c r="H8" s="6">
        <f>VLOOKUP(A8,[1]【调峰补偿汇总表】!$A$3:$H$199,6,FALSE)-VLOOKUP(A8,[1]【调峰补偿汇总表】!$A$3:$H$199,7,FALSE)</f>
        <v>0</v>
      </c>
      <c r="I8" s="7">
        <f t="shared" si="0"/>
        <v>-2.699345</v>
      </c>
      <c r="J8" s="8"/>
    </row>
    <row r="9" spans="1:10">
      <c r="A9" s="6" t="str">
        <f>[1]【补偿汇总表】!A9</f>
        <v>富川电厂</v>
      </c>
      <c r="B9" s="7">
        <f>VLOOKUP(A9,[1]【补偿汇总表】!$A$3:$P$198,16,FALSE)</f>
        <v>4.614814</v>
      </c>
      <c r="C9" s="7">
        <f>VLOOKUP(A9,[1]【补偿汇总表】!$A$3:$P$198,4,FALSE)</f>
        <v>-9.127134</v>
      </c>
      <c r="D9" s="7">
        <f>VLOOKUP(A9,[1]【补偿汇总表】!$A$3:$P$198,7,FALSE)</f>
        <v>-16.468805</v>
      </c>
      <c r="E9" s="7">
        <f>VLOOKUP(A9,[1]【补偿汇总表】!$A$3:$P$198,10,FALSE)</f>
        <v>-0.372709</v>
      </c>
      <c r="F9" s="7">
        <f>VLOOKUP(A9,[1]【补偿汇总表】!$A$3:$P$198,13,FALSE)</f>
        <v>-26.482934</v>
      </c>
      <c r="G9" s="7">
        <f>VLOOKUP(A9,[1]【调峰补偿汇总表】!$A$3:$H$199,3,FALSE)-VLOOKUP(A9,[1]【调峰补偿汇总表】!$A$3:$H$199,4,FALSE)</f>
        <v>-3.873487</v>
      </c>
      <c r="H9" s="6">
        <f>VLOOKUP(A9,[1]【调峰补偿汇总表】!$A$3:$H$199,6,FALSE)-VLOOKUP(A9,[1]【调峰补偿汇总表】!$A$3:$H$199,7,FALSE)</f>
        <v>0</v>
      </c>
      <c r="I9" s="7">
        <f t="shared" si="0"/>
        <v>-51.710255</v>
      </c>
      <c r="J9" s="8"/>
    </row>
    <row r="10" spans="1:10">
      <c r="A10" s="6" t="str">
        <f>[1]【补偿汇总表】!A10</f>
        <v>贵港电厂</v>
      </c>
      <c r="B10" s="7">
        <f>VLOOKUP(A10,[1]【补偿汇总表】!$A$3:$P$198,16,FALSE)</f>
        <v>4.191888</v>
      </c>
      <c r="C10" s="7">
        <f>VLOOKUP(A10,[1]【补偿汇总表】!$A$3:$P$198,4,FALSE)</f>
        <v>-4.131867</v>
      </c>
      <c r="D10" s="7">
        <f>VLOOKUP(A10,[1]【补偿汇总表】!$A$3:$P$198,7,FALSE)</f>
        <v>-7.455453</v>
      </c>
      <c r="E10" s="7">
        <f>VLOOKUP(A10,[1]【补偿汇总表】!$A$3:$P$198,10,FALSE)</f>
        <v>-0.330509</v>
      </c>
      <c r="F10" s="7">
        <f>VLOOKUP(A10,[1]【补偿汇总表】!$A$3:$P$198,13,FALSE)</f>
        <v>-20.559189</v>
      </c>
      <c r="G10" s="7">
        <f>VLOOKUP(A10,[1]【调峰补偿汇总表】!$A$3:$H$199,3,FALSE)-VLOOKUP(A10,[1]【调峰补偿汇总表】!$A$3:$H$199,4,FALSE)</f>
        <v>-1.753534</v>
      </c>
      <c r="H10" s="6">
        <f>VLOOKUP(A10,[1]【调峰补偿汇总表】!$A$3:$H$199,6,FALSE)-VLOOKUP(A10,[1]【调峰补偿汇总表】!$A$3:$H$199,7,FALSE)</f>
        <v>0</v>
      </c>
      <c r="I10" s="7">
        <f t="shared" si="0"/>
        <v>-30.038664</v>
      </c>
      <c r="J10" s="8"/>
    </row>
    <row r="11" spans="1:10">
      <c r="A11" s="6" t="str">
        <f>[1]【补偿汇总表】!A11</f>
        <v>兴义电厂</v>
      </c>
      <c r="B11" s="7">
        <f>VLOOKUP(A11,[1]【补偿汇总表】!$A$3:$P$198,16,FALSE)</f>
        <v>4.249901</v>
      </c>
      <c r="C11" s="7">
        <f>VLOOKUP(A11,[1]【补偿汇总表】!$A$3:$P$198,4,FALSE)</f>
        <v>-3.90287</v>
      </c>
      <c r="D11" s="7">
        <f>VLOOKUP(A11,[1]【补偿汇总表】!$A$3:$P$198,7,FALSE)</f>
        <v>-7.042256</v>
      </c>
      <c r="E11" s="7">
        <f>VLOOKUP(A11,[1]【补偿汇总表】!$A$3:$P$198,10,FALSE)</f>
        <v>-0.380432</v>
      </c>
      <c r="F11" s="7">
        <f>VLOOKUP(A11,[1]【补偿汇总表】!$A$3:$P$198,13,FALSE)</f>
        <v>45.206522</v>
      </c>
      <c r="G11" s="7">
        <f>VLOOKUP(A11,[1]【调峰补偿汇总表】!$A$3:$H$199,3,FALSE)-VLOOKUP(A11,[1]【调峰补偿汇总表】!$A$3:$H$199,4,FALSE)</f>
        <v>-1.656349</v>
      </c>
      <c r="H11" s="6">
        <f>VLOOKUP(A11,[1]【调峰补偿汇总表】!$A$3:$H$199,6,FALSE)-VLOOKUP(A11,[1]【调峰补偿汇总表】!$A$3:$H$199,7,FALSE)</f>
        <v>0</v>
      </c>
      <c r="I11" s="7">
        <f t="shared" si="0"/>
        <v>36.474516</v>
      </c>
      <c r="J11" s="8"/>
    </row>
    <row r="12" spans="1:10">
      <c r="A12" s="6" t="str">
        <f>[1]【补偿汇总表】!A12</f>
        <v>来宾B厂</v>
      </c>
      <c r="B12" s="7">
        <f>VLOOKUP(A12,[1]【补偿汇总表】!$A$3:$P$198,16,FALSE)</f>
        <v>-0.109604</v>
      </c>
      <c r="C12" s="7">
        <f>VLOOKUP(A12,[1]【补偿汇总表】!$A$3:$P$198,4,FALSE)</f>
        <v>-0.648336</v>
      </c>
      <c r="D12" s="7">
        <f>VLOOKUP(A12,[1]【补偿汇总表】!$A$3:$P$198,7,FALSE)</f>
        <v>-1.169843</v>
      </c>
      <c r="E12" s="7">
        <f>VLOOKUP(A12,[1]【补偿汇总表】!$A$3:$P$198,10,FALSE)</f>
        <v>-0.045822</v>
      </c>
      <c r="F12" s="7">
        <f>VLOOKUP(A12,[1]【补偿汇总表】!$A$3:$P$198,13,FALSE)</f>
        <v>27.075098</v>
      </c>
      <c r="G12" s="7">
        <f>VLOOKUP(A12,[1]【调峰补偿汇总表】!$A$3:$H$199,3,FALSE)-VLOOKUP(A12,[1]【调峰补偿汇总表】!$A$3:$H$199,4,FALSE)</f>
        <v>-0.275149</v>
      </c>
      <c r="H12" s="6">
        <f>VLOOKUP(A12,[1]【调峰补偿汇总表】!$A$3:$H$199,6,FALSE)-VLOOKUP(A12,[1]【调峰补偿汇总表】!$A$3:$H$199,7,FALSE)</f>
        <v>0</v>
      </c>
      <c r="I12" s="7">
        <f t="shared" si="0"/>
        <v>24.826344</v>
      </c>
      <c r="J12" s="8"/>
    </row>
    <row r="13" spans="1:10">
      <c r="A13" s="6" t="str">
        <f>[1]【补偿汇总表】!A13</f>
        <v>仁义电厂</v>
      </c>
      <c r="B13" s="7">
        <f>VLOOKUP(A13,[1]【补偿汇总表】!$A$3:$P$198,16,FALSE)</f>
        <v>-0.352407</v>
      </c>
      <c r="C13" s="7">
        <f>VLOOKUP(A13,[1]【补偿汇总表】!$A$3:$P$198,4,FALSE)</f>
        <v>-2.084572</v>
      </c>
      <c r="D13" s="7">
        <f>VLOOKUP(A13,[1]【补偿汇总表】!$A$3:$P$198,7,FALSE)</f>
        <v>-3.761358</v>
      </c>
      <c r="E13" s="7">
        <f>VLOOKUP(A13,[1]【补偿汇总表】!$A$3:$P$198,10,FALSE)</f>
        <v>-0.192188</v>
      </c>
      <c r="F13" s="7">
        <f>VLOOKUP(A13,[1]【补偿汇总表】!$A$3:$P$198,13,FALSE)</f>
        <v>19.49177</v>
      </c>
      <c r="G13" s="7">
        <f>VLOOKUP(A13,[1]【调峰补偿汇总表】!$A$3:$H$199,3,FALSE)-VLOOKUP(A13,[1]【调峰补偿汇总表】!$A$3:$H$199,4,FALSE)</f>
        <v>-0.884677</v>
      </c>
      <c r="H13" s="6">
        <f>VLOOKUP(A13,[1]【调峰补偿汇总表】!$A$3:$H$199,6,FALSE)-VLOOKUP(A13,[1]【调峰补偿汇总表】!$A$3:$H$199,7,FALSE)</f>
        <v>0</v>
      </c>
      <c r="I13" s="7">
        <f t="shared" si="0"/>
        <v>12.216568</v>
      </c>
      <c r="J13" s="8"/>
    </row>
    <row r="14" spans="1:10">
      <c r="A14" s="6" t="str">
        <f>[1]【补偿汇总表】!A14</f>
        <v>神鹿热电厂</v>
      </c>
      <c r="B14" s="7">
        <f>VLOOKUP(A14,[1]【补偿汇总表】!$A$3:$P$198,16,FALSE)</f>
        <v>-0.837761</v>
      </c>
      <c r="C14" s="7">
        <f>VLOOKUP(A14,[1]【补偿汇总表】!$A$3:$P$198,4,FALSE)</f>
        <v>-4.955556</v>
      </c>
      <c r="D14" s="7">
        <f>VLOOKUP(A14,[1]【补偿汇总表】!$A$3:$P$198,7,FALSE)</f>
        <v>-8.9417</v>
      </c>
      <c r="E14" s="7">
        <f>VLOOKUP(A14,[1]【补偿汇总表】!$A$3:$P$198,10,FALSE)</f>
        <v>-0.465314</v>
      </c>
      <c r="F14" s="7">
        <f>VLOOKUP(A14,[1]【补偿汇总表】!$A$3:$P$198,13,FALSE)</f>
        <v>26.432349</v>
      </c>
      <c r="G14" s="7">
        <f>VLOOKUP(A14,[1]【调峰补偿汇总表】!$A$3:$H$199,3,FALSE)-VLOOKUP(A14,[1]【调峰补偿汇总表】!$A$3:$H$199,4,FALSE)</f>
        <v>-2.103101</v>
      </c>
      <c r="H14" s="6">
        <f>VLOOKUP(A14,[1]【调峰补偿汇总表】!$A$3:$H$199,6,FALSE)-VLOOKUP(A14,[1]【调峰补偿汇总表】!$A$3:$H$199,7,FALSE)</f>
        <v>0</v>
      </c>
      <c r="I14" s="7">
        <f t="shared" si="0"/>
        <v>9.128917</v>
      </c>
      <c r="J14" s="8"/>
    </row>
    <row r="15" spans="1:10">
      <c r="A15" s="6" t="str">
        <f>[1]【补偿汇总表】!A15</f>
        <v>合山新厂</v>
      </c>
      <c r="B15" s="7">
        <f>VLOOKUP(A15,[1]【补偿汇总表】!$A$3:$P$198,16,FALSE)</f>
        <v>-0.347991</v>
      </c>
      <c r="C15" s="7">
        <f>VLOOKUP(A15,[1]【补偿汇总表】!$A$3:$P$198,4,FALSE)</f>
        <v>-2.05845</v>
      </c>
      <c r="D15" s="7">
        <f>VLOOKUP(A15,[1]【补偿汇总表】!$A$3:$P$198,7,FALSE)</f>
        <v>1.359527</v>
      </c>
      <c r="E15" s="7">
        <f>VLOOKUP(A15,[1]【补偿汇总表】!$A$3:$P$198,10,FALSE)</f>
        <v>-0.200545</v>
      </c>
      <c r="F15" s="7">
        <f>VLOOKUP(A15,[1]【补偿汇总表】!$A$3:$P$198,13,FALSE)</f>
        <v>57.871925</v>
      </c>
      <c r="G15" s="7">
        <f>VLOOKUP(A15,[1]【调峰补偿汇总表】!$A$3:$H$199,3,FALSE)-VLOOKUP(A15,[1]【调峰补偿汇总表】!$A$3:$H$199,4,FALSE)</f>
        <v>-0.873591</v>
      </c>
      <c r="H15" s="6">
        <f>VLOOKUP(A15,[1]【调峰补偿汇总表】!$A$3:$H$199,6,FALSE)-VLOOKUP(A15,[1]【调峰补偿汇总表】!$A$3:$H$199,7,FALSE)</f>
        <v>0</v>
      </c>
      <c r="I15" s="7">
        <f t="shared" si="0"/>
        <v>55.750875</v>
      </c>
      <c r="J15" s="8"/>
    </row>
    <row r="16" spans="1:10">
      <c r="A16" s="6" t="str">
        <f>[1]【补偿汇总表】!A16</f>
        <v>北海电厂</v>
      </c>
      <c r="B16" s="7">
        <f>VLOOKUP(A16,[1]【补偿汇总表】!$A$3:$P$198,16,FALSE)</f>
        <v>-0.649381</v>
      </c>
      <c r="C16" s="7">
        <f>VLOOKUP(A16,[1]【补偿汇总表】!$A$3:$P$198,4,FALSE)</f>
        <v>-3.841242</v>
      </c>
      <c r="D16" s="7">
        <f>VLOOKUP(A16,[1]【补偿汇总表】!$A$3:$P$198,7,FALSE)</f>
        <v>-6.931056</v>
      </c>
      <c r="E16" s="7">
        <f>VLOOKUP(A16,[1]【补偿汇总表】!$A$3:$P$198,10,FALSE)</f>
        <v>-0.333862</v>
      </c>
      <c r="F16" s="7">
        <f>VLOOKUP(A16,[1]【补偿汇总表】!$A$3:$P$198,13,FALSE)</f>
        <v>76.874516</v>
      </c>
      <c r="G16" s="7">
        <f>VLOOKUP(A16,[1]【调峰补偿汇总表】!$A$3:$H$199,3,FALSE)-VLOOKUP(A16,[1]【调峰补偿汇总表】!$A$3:$H$199,4,FALSE)</f>
        <v>-1.630195</v>
      </c>
      <c r="H16" s="6">
        <f>VLOOKUP(A16,[1]【调峰补偿汇总表】!$A$3:$H$199,6,FALSE)-VLOOKUP(A16,[1]【调峰补偿汇总表】!$A$3:$H$199,7,FALSE)</f>
        <v>0</v>
      </c>
      <c r="I16" s="7">
        <f t="shared" si="0"/>
        <v>63.48878</v>
      </c>
      <c r="J16" s="8"/>
    </row>
    <row r="17" spans="1:10">
      <c r="A17" s="6" t="str">
        <f>[1]【补偿汇总表】!A17</f>
        <v>永福扩建</v>
      </c>
      <c r="B17" s="7">
        <f>VLOOKUP(A17,[1]【补偿汇总表】!$A$3:$P$198,16,FALSE)</f>
        <v>-0.370468</v>
      </c>
      <c r="C17" s="7">
        <f>VLOOKUP(A17,[1]【补偿汇总表】!$A$3:$P$198,4,FALSE)</f>
        <v>-2.191409</v>
      </c>
      <c r="D17" s="7">
        <f>VLOOKUP(A17,[1]【补偿汇总表】!$A$3:$P$198,7,FALSE)</f>
        <v>-3.954132</v>
      </c>
      <c r="E17" s="7">
        <f>VLOOKUP(A17,[1]【补偿汇总表】!$A$3:$P$198,10,FALSE)</f>
        <v>-0.213607</v>
      </c>
      <c r="F17" s="7">
        <f>VLOOKUP(A17,[1]【补偿汇总表】!$A$3:$P$198,13,FALSE)</f>
        <v>16.240917</v>
      </c>
      <c r="G17" s="7">
        <f>VLOOKUP(A17,[1]【调峰补偿汇总表】!$A$3:$H$199,3,FALSE)-VLOOKUP(A17,[1]【调峰补偿汇总表】!$A$3:$H$199,4,FALSE)</f>
        <v>-0.930018</v>
      </c>
      <c r="H17" s="6">
        <f>VLOOKUP(A17,[1]【调峰补偿汇总表】!$A$3:$H$199,6,FALSE)-VLOOKUP(A17,[1]【调峰补偿汇总表】!$A$3:$H$199,7,FALSE)</f>
        <v>0</v>
      </c>
      <c r="I17" s="7">
        <f t="shared" si="0"/>
        <v>8.581283</v>
      </c>
      <c r="J17" s="8"/>
    </row>
    <row r="18" spans="1:10">
      <c r="A18" s="6" t="str">
        <f>[1]【补偿汇总表】!A18</f>
        <v>来宾扩建</v>
      </c>
      <c r="B18" s="7">
        <f>VLOOKUP(A18,[1]【补偿汇总表】!$A$3:$P$198,16,FALSE)</f>
        <v>-0.506128</v>
      </c>
      <c r="C18" s="7">
        <f>VLOOKUP(A18,[1]【补偿汇总表】!$A$3:$P$198,4,FALSE)</f>
        <v>-2.99387</v>
      </c>
      <c r="D18" s="7">
        <f>VLOOKUP(A18,[1]【补偿汇总表】!$A$3:$P$198,7,FALSE)</f>
        <v>-5.402075</v>
      </c>
      <c r="E18" s="7">
        <f>VLOOKUP(A18,[1]【补偿汇总表】!$A$3:$P$198,10,FALSE)</f>
        <v>0.13622</v>
      </c>
      <c r="F18" s="7">
        <f>VLOOKUP(A18,[1]【补偿汇总表】!$A$3:$P$198,13,FALSE)</f>
        <v>115.157113</v>
      </c>
      <c r="G18" s="7">
        <f>VLOOKUP(A18,[1]【调峰补偿汇总表】!$A$3:$H$199,3,FALSE)-VLOOKUP(A18,[1]【调峰补偿汇总表】!$A$3:$H$199,4,FALSE)</f>
        <v>-1.270576</v>
      </c>
      <c r="H18" s="6">
        <f>VLOOKUP(A18,[1]【调峰补偿汇总表】!$A$3:$H$199,6,FALSE)-VLOOKUP(A18,[1]【调峰补偿汇总表】!$A$3:$H$199,7,FALSE)</f>
        <v>0</v>
      </c>
      <c r="I18" s="7">
        <f t="shared" si="0"/>
        <v>105.120684</v>
      </c>
      <c r="J18" s="8"/>
    </row>
    <row r="19" spans="1:10">
      <c r="A19" s="6" t="str">
        <f>[1]【补偿汇总表】!A19</f>
        <v>临桂电厂</v>
      </c>
      <c r="B19" s="7">
        <f>VLOOKUP(A19,[1]【补偿汇总表】!$A$3:$P$198,16,FALSE)</f>
        <v>-0.048003</v>
      </c>
      <c r="C19" s="7">
        <f>VLOOKUP(A19,[1]【补偿汇总表】!$A$3:$P$198,4,FALSE)</f>
        <v>-0.283951</v>
      </c>
      <c r="D19" s="7">
        <f>VLOOKUP(A19,[1]【补偿汇总表】!$A$3:$P$198,7,FALSE)</f>
        <v>32.923742</v>
      </c>
      <c r="E19" s="7">
        <f>VLOOKUP(A19,[1]【补偿汇总表】!$A$3:$P$198,10,FALSE)</f>
        <v>-0.015614</v>
      </c>
      <c r="F19" s="7">
        <f>VLOOKUP(A19,[1]【补偿汇总表】!$A$3:$P$198,13,FALSE)</f>
        <v>2.062645</v>
      </c>
      <c r="G19" s="7">
        <f>VLOOKUP(A19,[1]【调峰补偿汇总表】!$A$3:$H$199,3,FALSE)-VLOOKUP(A19,[1]【调峰补偿汇总表】!$A$3:$H$199,4,FALSE)</f>
        <v>8.459493</v>
      </c>
      <c r="H19" s="6">
        <f>VLOOKUP(A19,[1]【调峰补偿汇总表】!$A$3:$H$199,6,FALSE)-VLOOKUP(A19,[1]【调峰补偿汇总表】!$A$3:$H$199,7,FALSE)</f>
        <v>0</v>
      </c>
      <c r="I19" s="7">
        <f t="shared" si="0"/>
        <v>43.098312</v>
      </c>
      <c r="J19" s="8"/>
    </row>
    <row r="20" spans="1:10">
      <c r="A20" s="6" t="str">
        <f>[1]【补偿汇总表】!A20</f>
        <v>江南能源站</v>
      </c>
      <c r="B20" s="7">
        <f>VLOOKUP(A20,[1]【补偿汇总表】!$A$3:$P$198,16,FALSE)</f>
        <v>-0.048533</v>
      </c>
      <c r="C20" s="7">
        <f>VLOOKUP(A20,[1]【补偿汇总表】!$A$3:$P$198,4,FALSE)</f>
        <v>59.712915</v>
      </c>
      <c r="D20" s="7">
        <f>VLOOKUP(A20,[1]【补偿汇总表】!$A$3:$P$198,7,FALSE)</f>
        <v>20.494888</v>
      </c>
      <c r="E20" s="7">
        <f>VLOOKUP(A20,[1]【补偿汇总表】!$A$3:$P$198,10,FALSE)</f>
        <v>-0.027905</v>
      </c>
      <c r="F20" s="7">
        <f>VLOOKUP(A20,[1]【补偿汇总表】!$A$3:$P$198,13,FALSE)</f>
        <v>0.777758</v>
      </c>
      <c r="G20" s="7">
        <f>VLOOKUP(A20,[1]【调峰补偿汇总表】!$A$3:$H$199,3,FALSE)-VLOOKUP(A20,[1]【调峰补偿汇总表】!$A$3:$H$199,4,FALSE)</f>
        <v>28.078163</v>
      </c>
      <c r="H20" s="6">
        <f>VLOOKUP(A20,[1]【调峰补偿汇总表】!$A$3:$H$199,6,FALSE)-VLOOKUP(A20,[1]【调峰补偿汇总表】!$A$3:$H$199,7,FALSE)</f>
        <v>0</v>
      </c>
      <c r="I20" s="7">
        <f t="shared" si="0"/>
        <v>108.987286</v>
      </c>
      <c r="J20" s="8"/>
    </row>
    <row r="21" spans="1:10">
      <c r="A21" s="6" t="str">
        <f>[1]【补偿汇总表】!A21</f>
        <v>马园电厂</v>
      </c>
      <c r="B21" s="7">
        <f>VLOOKUP(A21,[1]【补偿汇总表】!$A$3:$P$198,16,FALSE)</f>
        <v>-0.064279</v>
      </c>
      <c r="C21" s="7">
        <f>VLOOKUP(A21,[1]【补偿汇总表】!$A$3:$P$198,4,FALSE)</f>
        <v>59.619772</v>
      </c>
      <c r="D21" s="7">
        <f>VLOOKUP(A21,[1]【补偿汇总表】!$A$3:$P$198,7,FALSE)</f>
        <v>14.696027</v>
      </c>
      <c r="E21" s="7">
        <f>VLOOKUP(A21,[1]【补偿汇总表】!$A$3:$P$198,10,FALSE)</f>
        <v>-0.037063</v>
      </c>
      <c r="F21" s="7">
        <f>VLOOKUP(A21,[1]【补偿汇总表】!$A$3:$P$198,13,FALSE)</f>
        <v>6.2345</v>
      </c>
      <c r="G21" s="7">
        <f>VLOOKUP(A21,[1]【调峰补偿汇总表】!$A$3:$H$199,3,FALSE)-VLOOKUP(A21,[1]【调峰补偿汇总表】!$A$3:$H$199,4,FALSE)</f>
        <v>41.088634</v>
      </c>
      <c r="H21" s="6">
        <f>VLOOKUP(A21,[1]【调峰补偿汇总表】!$A$3:$H$199,6,FALSE)-VLOOKUP(A21,[1]【调峰补偿汇总表】!$A$3:$H$199,7,FALSE)</f>
        <v>0</v>
      </c>
      <c r="I21" s="7">
        <f t="shared" si="0"/>
        <v>121.537591</v>
      </c>
      <c r="J21" s="8"/>
    </row>
    <row r="22" spans="1:10">
      <c r="A22" s="6" t="str">
        <f>[1]【补偿汇总表】!A22</f>
        <v>光坡核电厂</v>
      </c>
      <c r="B22" s="7">
        <f>VLOOKUP(A22,[1]【补偿汇总表】!$A$3:$P$198,16,FALSE)</f>
        <v>-3.176107</v>
      </c>
      <c r="C22" s="7">
        <f>VLOOKUP(A22,[1]【补偿汇总表】!$A$3:$P$198,4,FALSE)</f>
        <v>-18.787432</v>
      </c>
      <c r="D22" s="7">
        <f>VLOOKUP(A22,[1]【补偿汇总表】!$A$3:$P$198,7,FALSE)</f>
        <v>-33.89964</v>
      </c>
      <c r="E22" s="7">
        <f>VLOOKUP(A22,[1]【补偿汇总表】!$A$3:$P$198,10,FALSE)</f>
        <v>-1.831303</v>
      </c>
      <c r="F22" s="7">
        <f>VLOOKUP(A22,[1]【补偿汇总表】!$A$3:$P$198,13,FALSE)</f>
        <v>-147.985975</v>
      </c>
      <c r="G22" s="7">
        <f>VLOOKUP(A22,[1]【调峰补偿汇总表】!$A$3:$H$199,3,FALSE)-VLOOKUP(A22,[1]【调峰补偿汇总表】!$A$3:$H$199,4,FALSE)</f>
        <v>-7.973246</v>
      </c>
      <c r="H22" s="6">
        <f>VLOOKUP(A22,[1]【调峰补偿汇总表】!$A$3:$H$199,6,FALSE)-VLOOKUP(A22,[1]【调峰补偿汇总表】!$A$3:$H$199,7,FALSE)</f>
        <v>0</v>
      </c>
      <c r="I22" s="7">
        <f t="shared" si="0"/>
        <v>-213.653703</v>
      </c>
      <c r="J22" s="8"/>
    </row>
    <row r="23" spans="1:10">
      <c r="A23" s="6" t="str">
        <f>[1]【补偿汇总表】!A23</f>
        <v>坵坪风电场</v>
      </c>
      <c r="B23" s="7">
        <f>VLOOKUP(A23,[1]【补偿汇总表】!$A$3:$P$198,16,FALSE)</f>
        <v>-0.079505</v>
      </c>
      <c r="C23" s="7">
        <f>VLOOKUP(A23,[1]【补偿汇总表】!$A$3:$P$198,4,FALSE)</f>
        <v>-0.470294</v>
      </c>
      <c r="D23" s="7">
        <f>VLOOKUP(A23,[1]【补偿汇总表】!$A$3:$P$198,7,FALSE)</f>
        <v>-0.848588</v>
      </c>
      <c r="E23" s="7">
        <f>VLOOKUP(A23,[1]【补偿汇总表】!$A$3:$P$198,10,FALSE)</f>
        <v>-0.045842</v>
      </c>
      <c r="F23" s="7">
        <f>VLOOKUP(A23,[1]【补偿汇总表】!$A$3:$P$198,13,FALSE)</f>
        <v>-4.311691</v>
      </c>
      <c r="G23" s="7">
        <f>VLOOKUP(A23,[1]【调峰补偿汇总表】!$A$3:$H$199,3,FALSE)-VLOOKUP(A23,[1]【调峰补偿汇总表】!$A$3:$H$199,4,FALSE)</f>
        <v>-0.199589</v>
      </c>
      <c r="H23" s="6">
        <f>VLOOKUP(A23,[1]【调峰补偿汇总表】!$A$3:$H$199,6,FALSE)-VLOOKUP(A23,[1]【调峰补偿汇总表】!$A$3:$H$199,7,FALSE)</f>
        <v>0</v>
      </c>
      <c r="I23" s="7">
        <f t="shared" si="0"/>
        <v>-5.955509</v>
      </c>
      <c r="J23" s="8"/>
    </row>
    <row r="24" spans="1:10">
      <c r="A24" s="6" t="str">
        <f>[1]【补偿汇总表】!A24</f>
        <v>葵阳风电场</v>
      </c>
      <c r="B24" s="7">
        <f>VLOOKUP(A24,[1]【补偿汇总表】!$A$3:$P$198,16,FALSE)</f>
        <v>-0.056899</v>
      </c>
      <c r="C24" s="7">
        <f>VLOOKUP(A24,[1]【补偿汇总表】!$A$3:$P$198,4,FALSE)</f>
        <v>-0.336571</v>
      </c>
      <c r="D24" s="7">
        <f>VLOOKUP(A24,[1]【补偿汇总表】!$A$3:$P$198,7,FALSE)</f>
        <v>-0.607301</v>
      </c>
      <c r="E24" s="7">
        <f>VLOOKUP(A24,[1]【补偿汇总表】!$A$3:$P$198,10,FALSE)</f>
        <v>-0.032807</v>
      </c>
      <c r="F24" s="7">
        <f>VLOOKUP(A24,[1]【补偿汇总表】!$A$3:$P$198,13,FALSE)</f>
        <v>-3.085706</v>
      </c>
      <c r="G24" s="7">
        <f>VLOOKUP(A24,[1]【调峰补偿汇总表】!$A$3:$H$199,3,FALSE)-VLOOKUP(A24,[1]【调峰补偿汇总表】!$A$3:$H$199,4,FALSE)</f>
        <v>-0.142838</v>
      </c>
      <c r="H24" s="6">
        <f>VLOOKUP(A24,[1]【调峰补偿汇总表】!$A$3:$H$199,6,FALSE)-VLOOKUP(A24,[1]【调峰补偿汇总表】!$A$3:$H$199,7,FALSE)</f>
        <v>0</v>
      </c>
      <c r="I24" s="7">
        <f t="shared" si="0"/>
        <v>-4.262122</v>
      </c>
      <c r="J24" s="8"/>
    </row>
    <row r="25" spans="1:10">
      <c r="A25" s="6" t="str">
        <f>[1]【补偿汇总表】!A25</f>
        <v>怀山风电场</v>
      </c>
      <c r="B25" s="7">
        <f>VLOOKUP(A25,[1]【补偿汇总表】!$A$3:$P$198,16,FALSE)</f>
        <v>-0.039811</v>
      </c>
      <c r="C25" s="7">
        <f>VLOOKUP(A25,[1]【补偿汇总表】!$A$3:$P$198,4,FALSE)</f>
        <v>-0.235491</v>
      </c>
      <c r="D25" s="7">
        <f>VLOOKUP(A25,[1]【补偿汇总表】!$A$3:$P$198,7,FALSE)</f>
        <v>-0.424915</v>
      </c>
      <c r="E25" s="7">
        <f>VLOOKUP(A25,[1]【补偿汇总表】!$A$3:$P$198,10,FALSE)</f>
        <v>-0.022954</v>
      </c>
      <c r="F25" s="7">
        <f>VLOOKUP(A25,[1]【补偿汇总表】!$A$3:$P$198,13,FALSE)</f>
        <v>-2.158998</v>
      </c>
      <c r="G25" s="7">
        <f>VLOOKUP(A25,[1]【调峰补偿汇总表】!$A$3:$H$199,3,FALSE)-VLOOKUP(A25,[1]【调峰补偿汇总表】!$A$3:$H$199,4,FALSE)</f>
        <v>-0.099941</v>
      </c>
      <c r="H25" s="6">
        <f>VLOOKUP(A25,[1]【调峰补偿汇总表】!$A$3:$H$199,6,FALSE)-VLOOKUP(A25,[1]【调峰补偿汇总表】!$A$3:$H$199,7,FALSE)</f>
        <v>0</v>
      </c>
      <c r="I25" s="7">
        <f t="shared" si="0"/>
        <v>-2.98211</v>
      </c>
      <c r="J25" s="8"/>
    </row>
    <row r="26" spans="1:10">
      <c r="A26" s="6" t="str">
        <f>[1]【补偿汇总表】!A26</f>
        <v>碗窑风电场</v>
      </c>
      <c r="B26" s="7">
        <f>VLOOKUP(A26,[1]【补偿汇总表】!$A$3:$P$198,16,FALSE)</f>
        <v>-0.052181</v>
      </c>
      <c r="C26" s="7">
        <f>VLOOKUP(A26,[1]【补偿汇总表】!$A$3:$P$198,4,FALSE)</f>
        <v>-0.308664</v>
      </c>
      <c r="D26" s="7">
        <f>VLOOKUP(A26,[1]【补偿汇总表】!$A$3:$P$198,7,FALSE)</f>
        <v>-0.556946</v>
      </c>
      <c r="E26" s="7">
        <f>VLOOKUP(A26,[1]【补偿汇总表】!$A$3:$P$198,10,FALSE)</f>
        <v>-0.030087</v>
      </c>
      <c r="F26" s="7">
        <f>VLOOKUP(A26,[1]【补偿汇总表】!$A$3:$P$198,13,FALSE)</f>
        <v>-2.829852</v>
      </c>
      <c r="G26" s="7">
        <f>VLOOKUP(A26,[1]【调峰补偿汇总表】!$A$3:$H$199,3,FALSE)-VLOOKUP(A26,[1]【调峰补偿汇总表】!$A$3:$H$199,4,FALSE)</f>
        <v>-0.130995</v>
      </c>
      <c r="H26" s="6">
        <f>VLOOKUP(A26,[1]【调峰补偿汇总表】!$A$3:$H$199,6,FALSE)-VLOOKUP(A26,[1]【调峰补偿汇总表】!$A$3:$H$199,7,FALSE)</f>
        <v>0</v>
      </c>
      <c r="I26" s="7">
        <f t="shared" si="0"/>
        <v>-3.908725</v>
      </c>
      <c r="J26" s="8"/>
    </row>
    <row r="27" spans="1:10">
      <c r="A27" s="6" t="str">
        <f>[1]【补偿汇总表】!A27</f>
        <v>龟石风电场</v>
      </c>
      <c r="B27" s="7">
        <f>VLOOKUP(A27,[1]【补偿汇总表】!$A$3:$P$198,16,FALSE)</f>
        <v>-0.042444</v>
      </c>
      <c r="C27" s="7">
        <f>VLOOKUP(A27,[1]【补偿汇总表】!$A$3:$P$198,4,FALSE)</f>
        <v>-0.251064</v>
      </c>
      <c r="D27" s="7">
        <f>VLOOKUP(A27,[1]【补偿汇总表】!$A$3:$P$198,7,FALSE)</f>
        <v>-0.453014</v>
      </c>
      <c r="E27" s="7">
        <f>VLOOKUP(A27,[1]【补偿汇总表】!$A$3:$P$198,10,FALSE)</f>
        <v>-0.024472</v>
      </c>
      <c r="F27" s="7">
        <f>VLOOKUP(A27,[1]【补偿汇总表】!$A$3:$P$198,13,FALSE)</f>
        <v>-2.301772</v>
      </c>
      <c r="G27" s="7">
        <f>VLOOKUP(A27,[1]【调峰补偿汇总表】!$A$3:$H$199,3,FALSE)-VLOOKUP(A27,[1]【调峰补偿汇总表】!$A$3:$H$199,4,FALSE)</f>
        <v>-0.10655</v>
      </c>
      <c r="H27" s="6">
        <f>VLOOKUP(A27,[1]【调峰补偿汇总表】!$A$3:$H$199,6,FALSE)-VLOOKUP(A27,[1]【调峰补偿汇总表】!$A$3:$H$199,7,FALSE)</f>
        <v>0</v>
      </c>
      <c r="I27" s="7">
        <f t="shared" si="0"/>
        <v>-3.179316</v>
      </c>
      <c r="J27" s="8"/>
    </row>
    <row r="28" spans="1:10">
      <c r="A28" s="6" t="str">
        <f>[1]【补偿汇总表】!A28</f>
        <v>龙门风电场</v>
      </c>
      <c r="B28" s="7">
        <f>VLOOKUP(A28,[1]【补偿汇总表】!$A$3:$P$198,16,FALSE)</f>
        <v>-0.052699</v>
      </c>
      <c r="C28" s="7">
        <f>VLOOKUP(A28,[1]【补偿汇总表】!$A$3:$P$198,4,FALSE)</f>
        <v>-0.311725</v>
      </c>
      <c r="D28" s="7">
        <f>VLOOKUP(A28,[1]【补偿汇总表】!$A$3:$P$198,7,FALSE)</f>
        <v>-0.56247</v>
      </c>
      <c r="E28" s="7">
        <f>VLOOKUP(A28,[1]【补偿汇总表】!$A$3:$P$198,10,FALSE)</f>
        <v>-0.030385</v>
      </c>
      <c r="F28" s="7">
        <f>VLOOKUP(A28,[1]【补偿汇总表】!$A$3:$P$198,13,FALSE)</f>
        <v>-2.857919</v>
      </c>
      <c r="G28" s="7">
        <f>VLOOKUP(A28,[1]【调峰补偿汇总表】!$A$3:$H$199,3,FALSE)-VLOOKUP(A28,[1]【调峰补偿汇总表】!$A$3:$H$199,4,FALSE)</f>
        <v>-0.132294</v>
      </c>
      <c r="H28" s="6">
        <f>VLOOKUP(A28,[1]【调峰补偿汇总表】!$A$3:$H$199,6,FALSE)-VLOOKUP(A28,[1]【调峰补偿汇总表】!$A$3:$H$199,7,FALSE)</f>
        <v>0</v>
      </c>
      <c r="I28" s="7">
        <f t="shared" si="0"/>
        <v>-3.947492</v>
      </c>
      <c r="J28" s="8"/>
    </row>
    <row r="29" spans="1:10">
      <c r="A29" s="6" t="str">
        <f>[1]【补偿汇总表】!A29</f>
        <v>迅风风电场</v>
      </c>
      <c r="B29" s="7">
        <f>VLOOKUP(A29,[1]【补偿汇总表】!$A$3:$P$198,16,FALSE)</f>
        <v>-0.055185</v>
      </c>
      <c r="C29" s="7">
        <f>VLOOKUP(A29,[1]【补偿汇总表】!$A$3:$P$198,4,FALSE)</f>
        <v>-0.326433</v>
      </c>
      <c r="D29" s="7">
        <f>VLOOKUP(A29,[1]【补偿汇总表】!$A$3:$P$198,7,FALSE)</f>
        <v>-0.589008</v>
      </c>
      <c r="E29" s="7">
        <f>VLOOKUP(A29,[1]【补偿汇总表】!$A$3:$P$198,10,FALSE)</f>
        <v>-0.031819</v>
      </c>
      <c r="F29" s="7">
        <f>VLOOKUP(A29,[1]【补偿汇总表】!$A$3:$P$198,13,FALSE)</f>
        <v>-2.992761</v>
      </c>
      <c r="G29" s="7">
        <f>VLOOKUP(A29,[1]【调峰补偿汇总表】!$A$3:$H$199,3,FALSE)-VLOOKUP(A29,[1]【调峰补偿汇总表】!$A$3:$H$199,4,FALSE)</f>
        <v>-0.138536</v>
      </c>
      <c r="H29" s="6">
        <f>VLOOKUP(A29,[1]【调峰补偿汇总表】!$A$3:$H$199,6,FALSE)-VLOOKUP(A29,[1]【调峰补偿汇总表】!$A$3:$H$199,7,FALSE)</f>
        <v>0</v>
      </c>
      <c r="I29" s="7">
        <f t="shared" si="0"/>
        <v>-4.133742</v>
      </c>
      <c r="J29" s="8"/>
    </row>
    <row r="30" spans="1:10">
      <c r="A30" s="6" t="str">
        <f>[1]【补偿汇总表】!A30</f>
        <v>古田风电场</v>
      </c>
      <c r="B30" s="7">
        <f>VLOOKUP(A30,[1]【补偿汇总表】!$A$3:$P$198,16,FALSE)</f>
        <v>-0.050455</v>
      </c>
      <c r="C30" s="7">
        <f>VLOOKUP(A30,[1]【补偿汇总表】!$A$3:$P$198,4,FALSE)</f>
        <v>-0.298454</v>
      </c>
      <c r="D30" s="7">
        <f>VLOOKUP(A30,[1]【补偿汇总表】!$A$3:$P$198,7,FALSE)</f>
        <v>-0.538524</v>
      </c>
      <c r="E30" s="7">
        <f>VLOOKUP(A30,[1]【补偿汇总表】!$A$3:$P$198,10,FALSE)</f>
        <v>-0.029092</v>
      </c>
      <c r="F30" s="7">
        <f>VLOOKUP(A30,[1]【补偿汇总表】!$A$3:$P$198,13,FALSE)</f>
        <v>-2.736247</v>
      </c>
      <c r="G30" s="7">
        <f>VLOOKUP(A30,[1]【调峰补偿汇总表】!$A$3:$H$199,3,FALSE)-VLOOKUP(A30,[1]【调峰补偿汇总表】!$A$3:$H$199,4,FALSE)</f>
        <v>-0.126662</v>
      </c>
      <c r="H30" s="6">
        <f>VLOOKUP(A30,[1]【调峰补偿汇总表】!$A$3:$H$199,6,FALSE)-VLOOKUP(A30,[1]【调峰补偿汇总表】!$A$3:$H$199,7,FALSE)</f>
        <v>0</v>
      </c>
      <c r="I30" s="7">
        <f t="shared" si="0"/>
        <v>-3.779434</v>
      </c>
      <c r="J30" s="8"/>
    </row>
    <row r="31" spans="1:10">
      <c r="A31" s="6" t="str">
        <f>[1]【补偿汇总表】!A31</f>
        <v>登云山风电场</v>
      </c>
      <c r="B31" s="7">
        <f>VLOOKUP(A31,[1]【补偿汇总表】!$A$3:$P$198,16,FALSE)</f>
        <v>-0.03256</v>
      </c>
      <c r="C31" s="7">
        <f>VLOOKUP(A31,[1]【补偿汇总表】!$A$3:$P$198,4,FALSE)</f>
        <v>-0.192599</v>
      </c>
      <c r="D31" s="7">
        <f>VLOOKUP(A31,[1]【补偿汇总表】!$A$3:$P$198,7,FALSE)</f>
        <v>-0.347521</v>
      </c>
      <c r="E31" s="7">
        <f>VLOOKUP(A31,[1]【补偿汇总表】!$A$3:$P$198,10,FALSE)</f>
        <v>-0.018774</v>
      </c>
      <c r="F31" s="7">
        <f>VLOOKUP(A31,[1]【补偿汇总表】!$A$3:$P$198,13,FALSE)</f>
        <v>-1.765759</v>
      </c>
      <c r="G31" s="7">
        <f>VLOOKUP(A31,[1]【调峰补偿汇总表】!$A$3:$H$199,3,FALSE)-VLOOKUP(A31,[1]【调峰补偿汇总表】!$A$3:$H$199,4,FALSE)</f>
        <v>-0.081737</v>
      </c>
      <c r="H31" s="6">
        <f>VLOOKUP(A31,[1]【调峰补偿汇总表】!$A$3:$H$199,6,FALSE)-VLOOKUP(A31,[1]【调峰补偿汇总表】!$A$3:$H$199,7,FALSE)</f>
        <v>0</v>
      </c>
      <c r="I31" s="7">
        <f t="shared" si="0"/>
        <v>-2.43895</v>
      </c>
      <c r="J31" s="8"/>
    </row>
    <row r="32" spans="1:10">
      <c r="A32" s="6" t="str">
        <f>[1]【补偿汇总表】!A32</f>
        <v>协合风电场</v>
      </c>
      <c r="B32" s="7">
        <f>VLOOKUP(A32,[1]【补偿汇总表】!$A$3:$P$198,16,FALSE)</f>
        <v>-0.020561</v>
      </c>
      <c r="C32" s="7">
        <f>VLOOKUP(A32,[1]【补偿汇总表】!$A$3:$P$198,4,FALSE)</f>
        <v>-0.121622</v>
      </c>
      <c r="D32" s="7">
        <f>VLOOKUP(A32,[1]【补偿汇总表】!$A$3:$P$198,7,FALSE)</f>
        <v>-0.219452</v>
      </c>
      <c r="E32" s="7">
        <f>VLOOKUP(A32,[1]【补偿汇总表】!$A$3:$P$198,10,FALSE)</f>
        <v>-0.011855</v>
      </c>
      <c r="F32" s="7">
        <f>VLOOKUP(A32,[1]【补偿汇总表】!$A$3:$P$198,13,FALSE)</f>
        <v>-1.11504</v>
      </c>
      <c r="G32" s="7">
        <f>VLOOKUP(A32,[1]【调峰补偿汇总表】!$A$3:$H$199,3,FALSE)-VLOOKUP(A32,[1]【调峰补偿汇总表】!$A$3:$H$199,4,FALSE)</f>
        <v>-0.051615</v>
      </c>
      <c r="H32" s="6">
        <f>VLOOKUP(A32,[1]【调峰补偿汇总表】!$A$3:$H$199,6,FALSE)-VLOOKUP(A32,[1]【调峰补偿汇总表】!$A$3:$H$199,7,FALSE)</f>
        <v>0</v>
      </c>
      <c r="I32" s="7">
        <f t="shared" si="0"/>
        <v>-1.540145</v>
      </c>
      <c r="J32" s="8"/>
    </row>
    <row r="33" spans="1:10">
      <c r="A33" s="6" t="str">
        <f>[1]【补偿汇总表】!A33</f>
        <v>天堂顶风电场</v>
      </c>
      <c r="B33" s="7">
        <f>VLOOKUP(A33,[1]【补偿汇总表】!$A$3:$P$198,16,FALSE)</f>
        <v>-0.058199</v>
      </c>
      <c r="C33" s="7">
        <f>VLOOKUP(A33,[1]【补偿汇总表】!$A$3:$P$198,4,FALSE)</f>
        <v>-0.344263</v>
      </c>
      <c r="D33" s="7">
        <f>VLOOKUP(A33,[1]【补偿汇总表】!$A$3:$P$198,7,FALSE)</f>
        <v>-0.621181</v>
      </c>
      <c r="E33" s="7">
        <f>VLOOKUP(A33,[1]【补偿汇总表】!$A$3:$P$198,10,FALSE)</f>
        <v>-0.033557</v>
      </c>
      <c r="F33" s="7">
        <f>VLOOKUP(A33,[1]【补偿汇总表】!$A$3:$P$198,13,FALSE)</f>
        <v>-3.156229</v>
      </c>
      <c r="G33" s="7">
        <f>VLOOKUP(A33,[1]【调峰补偿汇总表】!$A$3:$H$199,3,FALSE)-VLOOKUP(A33,[1]【调峰补偿汇总表】!$A$3:$H$199,4,FALSE)</f>
        <v>-0.146103</v>
      </c>
      <c r="H33" s="6">
        <f>VLOOKUP(A33,[1]【调峰补偿汇总表】!$A$3:$H$199,6,FALSE)-VLOOKUP(A33,[1]【调峰补偿汇总表】!$A$3:$H$199,7,FALSE)</f>
        <v>0</v>
      </c>
      <c r="I33" s="7">
        <f t="shared" si="0"/>
        <v>-4.359532</v>
      </c>
      <c r="J33" s="8"/>
    </row>
    <row r="34" spans="1:10">
      <c r="A34" s="6" t="str">
        <f>[1]【补偿汇总表】!A34</f>
        <v>木格风电场</v>
      </c>
      <c r="B34" s="7">
        <f>VLOOKUP(A34,[1]【补偿汇总表】!$A$3:$P$198,16,FALSE)</f>
        <v>-0.028652</v>
      </c>
      <c r="C34" s="7">
        <f>VLOOKUP(A34,[1]【补偿汇总表】!$A$3:$P$198,4,FALSE)</f>
        <v>-0.169483</v>
      </c>
      <c r="D34" s="7">
        <f>VLOOKUP(A34,[1]【补偿汇总表】!$A$3:$P$198,7,FALSE)</f>
        <v>-0.305812</v>
      </c>
      <c r="E34" s="7">
        <f>VLOOKUP(A34,[1]【补偿汇总表】!$A$3:$P$198,10,FALSE)</f>
        <v>-0.01652</v>
      </c>
      <c r="F34" s="7">
        <f>VLOOKUP(A34,[1]【补偿汇总表】!$A$3:$P$198,13,FALSE)</f>
        <v>-1.553836</v>
      </c>
      <c r="G34" s="7">
        <f>VLOOKUP(A34,[1]【调峰补偿汇总表】!$A$3:$H$199,3,FALSE)-VLOOKUP(A34,[1]【调峰补偿汇总表】!$A$3:$H$199,4,FALSE)</f>
        <v>-0.071927</v>
      </c>
      <c r="H34" s="6">
        <f>VLOOKUP(A34,[1]【调峰补偿汇总表】!$A$3:$H$199,6,FALSE)-VLOOKUP(A34,[1]【调峰补偿汇总表】!$A$3:$H$199,7,FALSE)</f>
        <v>0</v>
      </c>
      <c r="I34" s="7">
        <f t="shared" si="0"/>
        <v>-2.14623</v>
      </c>
      <c r="J34" s="8"/>
    </row>
    <row r="35" spans="1:10">
      <c r="A35" s="6" t="str">
        <f>[1]【补偿汇总表】!A35</f>
        <v>六林冲风电场</v>
      </c>
      <c r="B35" s="7">
        <f>VLOOKUP(A35,[1]【补偿汇总表】!$A$3:$P$198,16,FALSE)</f>
        <v>-0.03271</v>
      </c>
      <c r="C35" s="7">
        <f>VLOOKUP(A35,[1]【补偿汇总表】!$A$3:$P$198,4,FALSE)</f>
        <v>-0.193486</v>
      </c>
      <c r="D35" s="7">
        <f>VLOOKUP(A35,[1]【补偿汇总表】!$A$3:$P$198,7,FALSE)</f>
        <v>-0.349122</v>
      </c>
      <c r="E35" s="7">
        <f>VLOOKUP(A35,[1]【补偿汇总表】!$A$3:$P$198,10,FALSE)</f>
        <v>-0.01886</v>
      </c>
      <c r="F35" s="7">
        <f>VLOOKUP(A35,[1]【补偿汇总表】!$A$3:$P$198,13,FALSE)</f>
        <v>-1.773895</v>
      </c>
      <c r="G35" s="7">
        <f>VLOOKUP(A35,[1]【调峰补偿汇总表】!$A$3:$H$199,3,FALSE)-VLOOKUP(A35,[1]【调峰补偿汇总表】!$A$3:$H$199,4,FALSE)</f>
        <v>-0.082114</v>
      </c>
      <c r="H35" s="6">
        <f>VLOOKUP(A35,[1]【调峰补偿汇总表】!$A$3:$H$199,6,FALSE)-VLOOKUP(A35,[1]【调峰补偿汇总表】!$A$3:$H$199,7,FALSE)</f>
        <v>0</v>
      </c>
      <c r="I35" s="7">
        <f t="shared" si="0"/>
        <v>-2.450187</v>
      </c>
      <c r="J35" s="8"/>
    </row>
    <row r="36" spans="1:10">
      <c r="A36" s="6" t="str">
        <f>[1]【补偿汇总表】!A36</f>
        <v>肯兰风电场</v>
      </c>
      <c r="B36" s="7">
        <f>VLOOKUP(A36,[1]【补偿汇总表】!$A$3:$P$198,16,FALSE)</f>
        <v>-0.027377</v>
      </c>
      <c r="C36" s="7">
        <f>VLOOKUP(A36,[1]【补偿汇总表】!$A$3:$P$198,4,FALSE)</f>
        <v>-0.161941</v>
      </c>
      <c r="D36" s="7">
        <f>VLOOKUP(A36,[1]【补偿汇总表】!$A$3:$P$198,7,FALSE)</f>
        <v>-0.292203</v>
      </c>
      <c r="E36" s="7">
        <f>VLOOKUP(A36,[1]【补偿汇总表】!$A$3:$P$198,10,FALSE)</f>
        <v>-0.015785</v>
      </c>
      <c r="F36" s="7">
        <f>VLOOKUP(A36,[1]【补偿汇总表】!$A$3:$P$198,13,FALSE)</f>
        <v>-1.484686</v>
      </c>
      <c r="G36" s="7">
        <f>VLOOKUP(A36,[1]【调峰补偿汇总表】!$A$3:$H$199,3,FALSE)-VLOOKUP(A36,[1]【调峰补偿汇总表】!$A$3:$H$199,4,FALSE)</f>
        <v>-0.068726</v>
      </c>
      <c r="H36" s="6">
        <f>VLOOKUP(A36,[1]【调峰补偿汇总表】!$A$3:$H$199,6,FALSE)-VLOOKUP(A36,[1]【调峰补偿汇总表】!$A$3:$H$199,7,FALSE)</f>
        <v>0</v>
      </c>
      <c r="I36" s="7">
        <f t="shared" si="0"/>
        <v>-2.050718</v>
      </c>
      <c r="J36" s="8"/>
    </row>
    <row r="37" spans="1:10">
      <c r="A37" s="6" t="str">
        <f>[1]【补偿汇总表】!A37</f>
        <v>福家田风电场</v>
      </c>
      <c r="B37" s="7">
        <f>VLOOKUP(A37,[1]【补偿汇总表】!$A$3:$P$198,16,FALSE)</f>
        <v>-0.01462</v>
      </c>
      <c r="C37" s="7">
        <f>VLOOKUP(A37,[1]【补偿汇总表】!$A$3:$P$198,4,FALSE)</f>
        <v>-0.086483</v>
      </c>
      <c r="D37" s="7">
        <f>VLOOKUP(A37,[1]【补偿汇总表】!$A$3:$P$198,7,FALSE)</f>
        <v>-0.156048</v>
      </c>
      <c r="E37" s="7">
        <f>VLOOKUP(A37,[1]【补偿汇总表】!$A$3:$P$198,10,FALSE)</f>
        <v>-0.00843</v>
      </c>
      <c r="F37" s="7">
        <f>VLOOKUP(A37,[1]【补偿汇总表】!$A$3:$P$198,13,FALSE)</f>
        <v>-0.792883</v>
      </c>
      <c r="G37" s="7">
        <f>VLOOKUP(A37,[1]【调峰补偿汇总表】!$A$3:$H$199,3,FALSE)-VLOOKUP(A37,[1]【调峰补偿汇总表】!$A$3:$H$199,4,FALSE)</f>
        <v>-0.036703</v>
      </c>
      <c r="H37" s="6">
        <f>VLOOKUP(A37,[1]【调峰补偿汇总表】!$A$3:$H$199,6,FALSE)-VLOOKUP(A37,[1]【调峰补偿汇总表】!$A$3:$H$199,7,FALSE)</f>
        <v>0</v>
      </c>
      <c r="I37" s="7">
        <f t="shared" si="0"/>
        <v>-1.095167</v>
      </c>
      <c r="J37" s="8"/>
    </row>
    <row r="38" spans="1:10">
      <c r="A38" s="6" t="str">
        <f>[1]【补偿汇总表】!A38</f>
        <v>俊风风电场</v>
      </c>
      <c r="B38" s="7">
        <f>VLOOKUP(A38,[1]【补偿汇总表】!$A$3:$P$198,16,FALSE)</f>
        <v>-0.030621</v>
      </c>
      <c r="C38" s="7">
        <f>VLOOKUP(A38,[1]【补偿汇总表】!$A$3:$P$198,4,FALSE)</f>
        <v>-0.18113</v>
      </c>
      <c r="D38" s="7">
        <f>VLOOKUP(A38,[1]【补偿汇总表】!$A$3:$P$198,7,FALSE)</f>
        <v>-0.326827</v>
      </c>
      <c r="E38" s="7">
        <f>VLOOKUP(A38,[1]【补偿汇总表】!$A$3:$P$198,10,FALSE)</f>
        <v>-0.017656</v>
      </c>
      <c r="F38" s="7">
        <f>VLOOKUP(A38,[1]【补偿汇总表】!$A$3:$P$198,13,FALSE)</f>
        <v>-1.660611</v>
      </c>
      <c r="G38" s="7">
        <f>VLOOKUP(A38,[1]【调峰补偿汇总表】!$A$3:$H$199,3,FALSE)-VLOOKUP(A38,[1]【调峰补偿汇总表】!$A$3:$H$199,4,FALSE)</f>
        <v>-0.07687</v>
      </c>
      <c r="H38" s="6">
        <f>VLOOKUP(A38,[1]【调峰补偿汇总表】!$A$3:$H$199,6,FALSE)-VLOOKUP(A38,[1]【调峰补偿汇总表】!$A$3:$H$199,7,FALSE)</f>
        <v>0</v>
      </c>
      <c r="I38" s="7">
        <f t="shared" si="0"/>
        <v>-2.293715</v>
      </c>
      <c r="J38" s="8"/>
    </row>
    <row r="39" spans="1:10">
      <c r="A39" s="6" t="str">
        <f>[1]【补偿汇总表】!A39</f>
        <v>九元山风电场</v>
      </c>
      <c r="B39" s="7">
        <f>VLOOKUP(A39,[1]【补偿汇总表】!$A$3:$P$198,16,FALSE)</f>
        <v>-0.027714</v>
      </c>
      <c r="C39" s="7">
        <f>VLOOKUP(A39,[1]【补偿汇总表】!$A$3:$P$198,4,FALSE)</f>
        <v>-0.163937</v>
      </c>
      <c r="D39" s="7">
        <f>VLOOKUP(A39,[1]【补偿汇总表】!$A$3:$P$198,7,FALSE)</f>
        <v>-0.295805</v>
      </c>
      <c r="E39" s="7">
        <f>VLOOKUP(A39,[1]【补偿汇总表】!$A$3:$P$198,10,FALSE)</f>
        <v>-0.01598</v>
      </c>
      <c r="F39" s="7">
        <f>VLOOKUP(A39,[1]【补偿汇总表】!$A$3:$P$198,13,FALSE)</f>
        <v>-1.50299</v>
      </c>
      <c r="G39" s="7">
        <f>VLOOKUP(A39,[1]【调峰补偿汇总表】!$A$3:$H$199,3,FALSE)-VLOOKUP(A39,[1]【调峰补偿汇总表】!$A$3:$H$199,4,FALSE)</f>
        <v>-0.069574</v>
      </c>
      <c r="H39" s="6">
        <f>VLOOKUP(A39,[1]【调峰补偿汇总表】!$A$3:$H$199,6,FALSE)-VLOOKUP(A39,[1]【调峰补偿汇总表】!$A$3:$H$199,7,FALSE)</f>
        <v>0</v>
      </c>
      <c r="I39" s="7">
        <f t="shared" si="0"/>
        <v>-2.076</v>
      </c>
      <c r="J39" s="8"/>
    </row>
    <row r="40" spans="1:10">
      <c r="A40" s="6" t="str">
        <f>[1]【补偿汇总表】!A40</f>
        <v>黄兴风电场</v>
      </c>
      <c r="B40" s="7">
        <f>VLOOKUP(A40,[1]【补偿汇总表】!$A$3:$P$198,16,FALSE)</f>
        <v>-0.016693</v>
      </c>
      <c r="C40" s="7">
        <f>VLOOKUP(A40,[1]【补偿汇总表】!$A$3:$P$198,4,FALSE)</f>
        <v>-0.098745</v>
      </c>
      <c r="D40" s="7">
        <f>VLOOKUP(A40,[1]【补偿汇总表】!$A$3:$P$198,7,FALSE)</f>
        <v>-0.178174</v>
      </c>
      <c r="E40" s="7">
        <f>VLOOKUP(A40,[1]【补偿汇总表】!$A$3:$P$198,10,FALSE)</f>
        <v>-0.009625</v>
      </c>
      <c r="F40" s="7">
        <f>VLOOKUP(A40,[1]【补偿汇总表】!$A$3:$P$198,13,FALSE)</f>
        <v>-0.905303</v>
      </c>
      <c r="G40" s="7">
        <f>VLOOKUP(A40,[1]【调峰补偿汇总表】!$A$3:$H$199,3,FALSE)-VLOOKUP(A40,[1]【调峰补偿汇总表】!$A$3:$H$199,4,FALSE)</f>
        <v>-0.041907</v>
      </c>
      <c r="H40" s="6">
        <f>VLOOKUP(A40,[1]【调峰补偿汇总表】!$A$3:$H$199,6,FALSE)-VLOOKUP(A40,[1]【调峰补偿汇总表】!$A$3:$H$199,7,FALSE)</f>
        <v>0</v>
      </c>
      <c r="I40" s="7">
        <f t="shared" si="0"/>
        <v>-1.250447</v>
      </c>
      <c r="J40" s="8"/>
    </row>
    <row r="41" spans="1:10">
      <c r="A41" s="6" t="str">
        <f>[1]【补偿汇总表】!A41</f>
        <v>黑石岭风电场</v>
      </c>
      <c r="B41" s="7">
        <f>VLOOKUP(A41,[1]【补偿汇总表】!$A$3:$P$198,16,FALSE)</f>
        <v>-0.026221</v>
      </c>
      <c r="C41" s="7">
        <f>VLOOKUP(A41,[1]【补偿汇总表】!$A$3:$P$198,4,FALSE)</f>
        <v>-0.155105</v>
      </c>
      <c r="D41" s="7">
        <f>VLOOKUP(A41,[1]【补偿汇总表】!$A$3:$P$198,7,FALSE)</f>
        <v>-0.279869</v>
      </c>
      <c r="E41" s="7">
        <f>VLOOKUP(A41,[1]【补偿汇总表】!$A$3:$P$198,10,FALSE)</f>
        <v>-0.015119</v>
      </c>
      <c r="F41" s="7">
        <f>VLOOKUP(A41,[1]【补偿汇总表】!$A$3:$P$198,13,FALSE)</f>
        <v>-1.422018</v>
      </c>
      <c r="G41" s="7">
        <f>VLOOKUP(A41,[1]【调峰补偿汇总表】!$A$3:$H$199,3,FALSE)-VLOOKUP(A41,[1]【调峰补偿汇总表】!$A$3:$H$199,4,FALSE)</f>
        <v>-0.065826</v>
      </c>
      <c r="H41" s="6">
        <f>VLOOKUP(A41,[1]【调峰补偿汇总表】!$A$3:$H$199,6,FALSE)-VLOOKUP(A41,[1]【调峰补偿汇总表】!$A$3:$H$199,7,FALSE)</f>
        <v>0</v>
      </c>
      <c r="I41" s="7">
        <f t="shared" si="0"/>
        <v>-1.964158</v>
      </c>
      <c r="J41" s="8"/>
    </row>
    <row r="42" spans="1:10">
      <c r="A42" s="6" t="str">
        <f>[1]【补偿汇总表】!A42</f>
        <v>交连岭风电场</v>
      </c>
      <c r="B42" s="7">
        <f>VLOOKUP(A42,[1]【补偿汇总表】!$A$3:$P$198,16,FALSE)</f>
        <v>-0.035455</v>
      </c>
      <c r="C42" s="7">
        <f>VLOOKUP(A42,[1]【补偿汇总表】!$A$3:$P$198,4,FALSE)</f>
        <v>-0.209724</v>
      </c>
      <c r="D42" s="7">
        <f>VLOOKUP(A42,[1]【补偿汇总表】!$A$3:$P$198,7,FALSE)</f>
        <v>-0.378422</v>
      </c>
      <c r="E42" s="7">
        <f>VLOOKUP(A42,[1]【补偿汇总表】!$A$3:$P$198,10,FALSE)</f>
        <v>-0.020443</v>
      </c>
      <c r="F42" s="7">
        <f>VLOOKUP(A42,[1]【补偿汇总表】!$A$3:$P$198,13,FALSE)</f>
        <v>-1.92277</v>
      </c>
      <c r="G42" s="7">
        <f>VLOOKUP(A42,[1]【调峰补偿汇总表】!$A$3:$H$199,3,FALSE)-VLOOKUP(A42,[1]【调峰补偿汇总表】!$A$3:$H$199,4,FALSE)</f>
        <v>-0.089006</v>
      </c>
      <c r="H42" s="6">
        <f>VLOOKUP(A42,[1]【调峰补偿汇总表】!$A$3:$H$199,6,FALSE)-VLOOKUP(A42,[1]【调峰补偿汇总表】!$A$3:$H$199,7,FALSE)</f>
        <v>0</v>
      </c>
      <c r="I42" s="7">
        <f t="shared" si="0"/>
        <v>-2.65582</v>
      </c>
      <c r="J42" s="8"/>
    </row>
    <row r="43" spans="1:10">
      <c r="A43" s="6" t="str">
        <f>[1]【补偿汇总表】!A43</f>
        <v>乐樟风电场</v>
      </c>
      <c r="B43" s="7">
        <f>VLOOKUP(A43,[1]【补偿汇总表】!$A$3:$P$198,16,FALSE)</f>
        <v>-0.029635</v>
      </c>
      <c r="C43" s="7">
        <f>VLOOKUP(A43,[1]【补偿汇总表】!$A$3:$P$198,4,FALSE)</f>
        <v>-0.175295</v>
      </c>
      <c r="D43" s="7">
        <f>VLOOKUP(A43,[1]【补偿汇总表】!$A$3:$P$198,7,FALSE)</f>
        <v>-0.316299</v>
      </c>
      <c r="E43" s="7">
        <f>VLOOKUP(A43,[1]【补偿汇总表】!$A$3:$P$198,10,FALSE)</f>
        <v>-0.017087</v>
      </c>
      <c r="F43" s="7">
        <f>VLOOKUP(A43,[1]【补偿汇总表】!$A$3:$P$198,13,FALSE)</f>
        <v>-1.607122</v>
      </c>
      <c r="G43" s="7">
        <f>VLOOKUP(A43,[1]【调峰补偿汇总表】!$A$3:$H$199,3,FALSE)-VLOOKUP(A43,[1]【调峰补偿汇总表】!$A$3:$H$199,4,FALSE)</f>
        <v>-0.074394</v>
      </c>
      <c r="H43" s="6">
        <f>VLOOKUP(A43,[1]【调峰补偿汇总表】!$A$3:$H$199,6,FALSE)-VLOOKUP(A43,[1]【调峰补偿汇总表】!$A$3:$H$199,7,FALSE)</f>
        <v>0</v>
      </c>
      <c r="I43" s="7">
        <f t="shared" si="0"/>
        <v>-2.219832</v>
      </c>
      <c r="J43" s="8"/>
    </row>
    <row r="44" spans="1:10">
      <c r="A44" s="6" t="str">
        <f>[1]【补偿汇总表】!A44</f>
        <v>鹰斗岭风电场</v>
      </c>
      <c r="B44" s="7">
        <f>VLOOKUP(A44,[1]【补偿汇总表】!$A$3:$P$198,16,FALSE)</f>
        <v>-0.025195</v>
      </c>
      <c r="C44" s="7">
        <f>VLOOKUP(A44,[1]【补偿汇总表】!$A$3:$P$198,4,FALSE)</f>
        <v>-0.149033</v>
      </c>
      <c r="D44" s="7">
        <f>VLOOKUP(A44,[1]【补偿汇总表】!$A$3:$P$198,7,FALSE)</f>
        <v>-0.268912</v>
      </c>
      <c r="E44" s="7">
        <f>VLOOKUP(A44,[1]【补偿汇总表】!$A$3:$P$198,10,FALSE)</f>
        <v>-0.014527</v>
      </c>
      <c r="F44" s="7">
        <f>VLOOKUP(A44,[1]【补偿汇总表】!$A$3:$P$198,13,FALSE)</f>
        <v>-1.366344</v>
      </c>
      <c r="G44" s="7">
        <f>VLOOKUP(A44,[1]【调峰补偿汇总表】!$A$3:$H$199,3,FALSE)-VLOOKUP(A44,[1]【调峰补偿汇总表】!$A$3:$H$199,4,FALSE)</f>
        <v>-0.063248</v>
      </c>
      <c r="H44" s="6">
        <f>VLOOKUP(A44,[1]【调峰补偿汇总表】!$A$3:$H$199,6,FALSE)-VLOOKUP(A44,[1]【调峰补偿汇总表】!$A$3:$H$199,7,FALSE)</f>
        <v>0</v>
      </c>
      <c r="I44" s="7">
        <f t="shared" si="0"/>
        <v>-1.887259</v>
      </c>
      <c r="J44" s="8"/>
    </row>
    <row r="45" spans="1:10">
      <c r="A45" s="6" t="str">
        <f>[1]【补偿汇总表】!A45</f>
        <v>宇阳风电场</v>
      </c>
      <c r="B45" s="7">
        <f>VLOOKUP(A45,[1]【补偿汇总表】!$A$3:$P$198,16,FALSE)</f>
        <v>-0.039509</v>
      </c>
      <c r="C45" s="7">
        <f>VLOOKUP(A45,[1]【补偿汇总表】!$A$3:$P$198,4,FALSE)</f>
        <v>-0.233705</v>
      </c>
      <c r="D45" s="7">
        <f>VLOOKUP(A45,[1]【补偿汇总表】!$A$3:$P$198,7,FALSE)</f>
        <v>-0.421692</v>
      </c>
      <c r="E45" s="7">
        <f>VLOOKUP(A45,[1]【补偿汇总表】!$A$3:$P$198,10,FALSE)</f>
        <v>-0.02278</v>
      </c>
      <c r="F45" s="7">
        <f>VLOOKUP(A45,[1]【补偿汇总表】!$A$3:$P$198,13,FALSE)</f>
        <v>-2.142626</v>
      </c>
      <c r="G45" s="7">
        <f>VLOOKUP(A45,[1]【调峰补偿汇总表】!$A$3:$H$199,3,FALSE)-VLOOKUP(A45,[1]【调峰补偿汇总表】!$A$3:$H$199,4,FALSE)</f>
        <v>-0.099183</v>
      </c>
      <c r="H45" s="6">
        <f>VLOOKUP(A45,[1]【调峰补偿汇总表】!$A$3:$H$199,6,FALSE)-VLOOKUP(A45,[1]【调峰补偿汇总表】!$A$3:$H$199,7,FALSE)</f>
        <v>0</v>
      </c>
      <c r="I45" s="7">
        <f t="shared" si="0"/>
        <v>-2.959495</v>
      </c>
      <c r="J45" s="8"/>
    </row>
    <row r="46" spans="1:10">
      <c r="A46" s="6" t="str">
        <f>[1]【补偿汇总表】!A46</f>
        <v>月亮山风电场</v>
      </c>
      <c r="B46" s="7">
        <f>VLOOKUP(A46,[1]【补偿汇总表】!$A$3:$P$198,16,FALSE)</f>
        <v>-0.022225</v>
      </c>
      <c r="C46" s="7">
        <f>VLOOKUP(A46,[1]【补偿汇总表】!$A$3:$P$198,4,FALSE)</f>
        <v>-0.131465</v>
      </c>
      <c r="D46" s="7">
        <f>VLOOKUP(A46,[1]【补偿汇总表】!$A$3:$P$198,7,FALSE)</f>
        <v>-0.237212</v>
      </c>
      <c r="E46" s="7">
        <f>VLOOKUP(A46,[1]【补偿汇总表】!$A$3:$P$198,10,FALSE)</f>
        <v>-0.012815</v>
      </c>
      <c r="F46" s="7">
        <f>VLOOKUP(A46,[1]【补偿汇总表】!$A$3:$P$198,13,FALSE)</f>
        <v>-1.20528</v>
      </c>
      <c r="G46" s="7">
        <f>VLOOKUP(A46,[1]【调峰补偿汇总表】!$A$3:$H$199,3,FALSE)-VLOOKUP(A46,[1]【调峰补偿汇总表】!$A$3:$H$199,4,FALSE)</f>
        <v>-0.055793</v>
      </c>
      <c r="H46" s="6">
        <f>VLOOKUP(A46,[1]【调峰补偿汇总表】!$A$3:$H$199,6,FALSE)-VLOOKUP(A46,[1]【调峰补偿汇总表】!$A$3:$H$199,7,FALSE)</f>
        <v>0</v>
      </c>
      <c r="I46" s="7">
        <f t="shared" si="0"/>
        <v>-1.66479</v>
      </c>
      <c r="J46" s="8"/>
    </row>
    <row r="47" spans="1:10">
      <c r="A47" s="6" t="str">
        <f>[1]【补偿汇总表】!A47</f>
        <v>龙头风电场</v>
      </c>
      <c r="B47" s="7">
        <f>VLOOKUP(A47,[1]【补偿汇总表】!$A$3:$P$198,16,FALSE)</f>
        <v>-0.008391</v>
      </c>
      <c r="C47" s="7">
        <f>VLOOKUP(A47,[1]【补偿汇总表】!$A$3:$P$198,4,FALSE)</f>
        <v>-0.049636</v>
      </c>
      <c r="D47" s="7">
        <f>VLOOKUP(A47,[1]【补偿汇总表】!$A$3:$P$198,7,FALSE)</f>
        <v>-0.089562</v>
      </c>
      <c r="E47" s="7">
        <f>VLOOKUP(A47,[1]【补偿汇总表】!$A$3:$P$198,10,FALSE)</f>
        <v>-0.004838</v>
      </c>
      <c r="F47" s="7">
        <f>VLOOKUP(A47,[1]【补偿汇总表】!$A$3:$P$198,13,FALSE)</f>
        <v>-0.455066</v>
      </c>
      <c r="G47" s="7">
        <f>VLOOKUP(A47,[1]【调峰补偿汇总表】!$A$3:$H$199,3,FALSE)-VLOOKUP(A47,[1]【调峰补偿汇总表】!$A$3:$H$199,4,FALSE)</f>
        <v>-0.021065</v>
      </c>
      <c r="H47" s="6">
        <f>VLOOKUP(A47,[1]【调峰补偿汇总表】!$A$3:$H$199,6,FALSE)-VLOOKUP(A47,[1]【调峰补偿汇总表】!$A$3:$H$199,7,FALSE)</f>
        <v>0</v>
      </c>
      <c r="I47" s="7">
        <f t="shared" si="0"/>
        <v>-0.628558</v>
      </c>
      <c r="J47" s="8"/>
    </row>
    <row r="48" spans="1:10">
      <c r="A48" s="6" t="str">
        <f>[1]【补偿汇总表】!A48</f>
        <v>东岭风电场</v>
      </c>
      <c r="B48" s="7">
        <f>VLOOKUP(A48,[1]【补偿汇总表】!$A$3:$P$198,16,FALSE)</f>
        <v>-0.008683</v>
      </c>
      <c r="C48" s="7">
        <f>VLOOKUP(A48,[1]【补偿汇总表】!$A$3:$P$198,4,FALSE)</f>
        <v>-0.051363</v>
      </c>
      <c r="D48" s="7">
        <f>VLOOKUP(A48,[1]【补偿汇总表】!$A$3:$P$198,7,FALSE)</f>
        <v>-0.092679</v>
      </c>
      <c r="E48" s="7">
        <f>VLOOKUP(A48,[1]【补偿汇总表】!$A$3:$P$198,10,FALSE)</f>
        <v>-0.005007</v>
      </c>
      <c r="F48" s="7">
        <f>VLOOKUP(A48,[1]【补偿汇总表】!$A$3:$P$198,13,FALSE)</f>
        <v>-0.470901</v>
      </c>
      <c r="G48" s="7">
        <f>VLOOKUP(A48,[1]【调峰补偿汇总表】!$A$3:$H$199,3,FALSE)-VLOOKUP(A48,[1]【调峰补偿汇总表】!$A$3:$H$199,4,FALSE)</f>
        <v>-0.021798</v>
      </c>
      <c r="H48" s="6">
        <f>VLOOKUP(A48,[1]【调峰补偿汇总表】!$A$3:$H$199,6,FALSE)-VLOOKUP(A48,[1]【调峰补偿汇总表】!$A$3:$H$199,7,FALSE)</f>
        <v>0</v>
      </c>
      <c r="I48" s="7">
        <f t="shared" si="0"/>
        <v>-0.650431</v>
      </c>
      <c r="J48" s="8"/>
    </row>
    <row r="49" spans="1:10">
      <c r="A49" s="6" t="str">
        <f>[1]【补偿汇总表】!A49</f>
        <v>洁源风电场</v>
      </c>
      <c r="B49" s="7">
        <f>VLOOKUP(A49,[1]【补偿汇总表】!$A$3:$P$198,16,FALSE)</f>
        <v>-0.007714</v>
      </c>
      <c r="C49" s="7">
        <f>VLOOKUP(A49,[1]【补偿汇总表】!$A$3:$P$198,4,FALSE)</f>
        <v>-0.045632</v>
      </c>
      <c r="D49" s="7">
        <f>VLOOKUP(A49,[1]【补偿汇总表】!$A$3:$P$198,7,FALSE)</f>
        <v>-0.082337</v>
      </c>
      <c r="E49" s="7">
        <f>VLOOKUP(A49,[1]【补偿汇总表】!$A$3:$P$198,10,FALSE)</f>
        <v>-0.004448</v>
      </c>
      <c r="F49" s="7">
        <f>VLOOKUP(A49,[1]【补偿汇总表】!$A$3:$P$198,13,FALSE)</f>
        <v>-0.418356</v>
      </c>
      <c r="G49" s="7">
        <f>VLOOKUP(A49,[1]【调峰补偿汇总表】!$A$3:$H$199,3,FALSE)-VLOOKUP(A49,[1]【调峰补偿汇总表】!$A$3:$H$199,4,FALSE)</f>
        <v>-0.019366</v>
      </c>
      <c r="H49" s="6">
        <f>VLOOKUP(A49,[1]【调峰补偿汇总表】!$A$3:$H$199,6,FALSE)-VLOOKUP(A49,[1]【调峰补偿汇总表】!$A$3:$H$199,7,FALSE)</f>
        <v>0</v>
      </c>
      <c r="I49" s="7">
        <f t="shared" si="0"/>
        <v>-0.577853</v>
      </c>
      <c r="J49" s="8"/>
    </row>
    <row r="50" spans="1:10">
      <c r="A50" s="6" t="str">
        <f>[1]【补偿汇总表】!A50</f>
        <v>金紫山风电场</v>
      </c>
      <c r="B50" s="7">
        <f>VLOOKUP(A50,[1]【补偿汇总表】!$A$3:$P$198,16,FALSE)</f>
        <v>-0.021362</v>
      </c>
      <c r="C50" s="7">
        <f>VLOOKUP(A50,[1]【补偿汇总表】!$A$3:$P$198,4,FALSE)</f>
        <v>-0.126364</v>
      </c>
      <c r="D50" s="7">
        <f>VLOOKUP(A50,[1]【补偿汇总表】!$A$3:$P$198,7,FALSE)</f>
        <v>-0.228008</v>
      </c>
      <c r="E50" s="7">
        <f>VLOOKUP(A50,[1]【补偿汇总表】!$A$3:$P$198,10,FALSE)</f>
        <v>-0.012317</v>
      </c>
      <c r="F50" s="7">
        <f>VLOOKUP(A50,[1]【补偿汇总表】!$A$3:$P$198,13,FALSE)</f>
        <v>-1.158513</v>
      </c>
      <c r="G50" s="7">
        <f>VLOOKUP(A50,[1]【调峰补偿汇总表】!$A$3:$H$199,3,FALSE)-VLOOKUP(A50,[1]【调峰补偿汇总表】!$A$3:$H$199,4,FALSE)</f>
        <v>-0.053628</v>
      </c>
      <c r="H50" s="6">
        <f>VLOOKUP(A50,[1]【调峰补偿汇总表】!$A$3:$H$199,6,FALSE)-VLOOKUP(A50,[1]【调峰补偿汇总表】!$A$3:$H$199,7,FALSE)</f>
        <v>0</v>
      </c>
      <c r="I50" s="7">
        <f t="shared" si="0"/>
        <v>-1.600192</v>
      </c>
      <c r="J50" s="8"/>
    </row>
    <row r="51" spans="1:10">
      <c r="A51" s="6" t="str">
        <f>[1]【补偿汇总表】!A51</f>
        <v>蜜源风电场</v>
      </c>
      <c r="B51" s="7">
        <f>VLOOKUP(A51,[1]【补偿汇总表】!$A$3:$P$198,16,FALSE)</f>
        <v>-0.020226</v>
      </c>
      <c r="C51" s="7">
        <f>VLOOKUP(A51,[1]【补偿汇总表】!$A$3:$P$198,4,FALSE)</f>
        <v>-0.119642</v>
      </c>
      <c r="D51" s="7">
        <f>VLOOKUP(A51,[1]【补偿汇总表】!$A$3:$P$198,7,FALSE)</f>
        <v>-0.21588</v>
      </c>
      <c r="E51" s="7">
        <f>VLOOKUP(A51,[1]【补偿汇总表】!$A$3:$P$198,10,FALSE)</f>
        <v>-0.011662</v>
      </c>
      <c r="F51" s="7">
        <f>VLOOKUP(A51,[1]【补偿汇总表】!$A$3:$P$198,13,FALSE)</f>
        <v>-1.096888</v>
      </c>
      <c r="G51" s="7">
        <f>VLOOKUP(A51,[1]【调峰补偿汇总表】!$A$3:$H$199,3,FALSE)-VLOOKUP(A51,[1]【调峰补偿汇总表】!$A$3:$H$199,4,FALSE)</f>
        <v>-0.050775</v>
      </c>
      <c r="H51" s="6">
        <f>VLOOKUP(A51,[1]【调峰补偿汇总表】!$A$3:$H$199,6,FALSE)-VLOOKUP(A51,[1]【调峰补偿汇总表】!$A$3:$H$199,7,FALSE)</f>
        <v>0</v>
      </c>
      <c r="I51" s="7">
        <f t="shared" si="0"/>
        <v>-1.515073</v>
      </c>
      <c r="J51" s="8"/>
    </row>
    <row r="52" spans="1:10">
      <c r="A52" s="6" t="str">
        <f>[1]【补偿汇总表】!A52</f>
        <v>南山风电场</v>
      </c>
      <c r="B52" s="7">
        <f>VLOOKUP(A52,[1]【补偿汇总表】!$A$3:$P$198,16,FALSE)</f>
        <v>-0.014472</v>
      </c>
      <c r="C52" s="7">
        <f>VLOOKUP(A52,[1]【补偿汇总表】!$A$3:$P$198,4,FALSE)</f>
        <v>-0.085607</v>
      </c>
      <c r="D52" s="7">
        <f>VLOOKUP(A52,[1]【补偿汇总表】!$A$3:$P$198,7,FALSE)</f>
        <v>-0.154467</v>
      </c>
      <c r="E52" s="7">
        <f>VLOOKUP(A52,[1]【补偿汇总表】!$A$3:$P$198,10,FALSE)</f>
        <v>-0.008345</v>
      </c>
      <c r="F52" s="7">
        <f>VLOOKUP(A52,[1]【补偿汇总表】!$A$3:$P$198,13,FALSE)</f>
        <v>-0.78485</v>
      </c>
      <c r="G52" s="7">
        <f>VLOOKUP(A52,[1]【调峰补偿汇总表】!$A$3:$H$199,3,FALSE)-VLOOKUP(A52,[1]【调峰补偿汇总表】!$A$3:$H$199,4,FALSE)</f>
        <v>-0.036331</v>
      </c>
      <c r="H52" s="6">
        <f>VLOOKUP(A52,[1]【调峰补偿汇总表】!$A$3:$H$199,6,FALSE)-VLOOKUP(A52,[1]【调峰补偿汇总表】!$A$3:$H$199,7,FALSE)</f>
        <v>0</v>
      </c>
      <c r="I52" s="7">
        <f t="shared" si="0"/>
        <v>-1.084072</v>
      </c>
      <c r="J52" s="8"/>
    </row>
    <row r="53" spans="1:10">
      <c r="A53" s="6" t="str">
        <f>[1]【补偿汇总表】!A53</f>
        <v>四方岭风电场</v>
      </c>
      <c r="B53" s="7">
        <f>VLOOKUP(A53,[1]【补偿汇总表】!$A$3:$P$198,16,FALSE)</f>
        <v>-0.031328</v>
      </c>
      <c r="C53" s="7">
        <f>VLOOKUP(A53,[1]【补偿汇总表】!$A$3:$P$198,4,FALSE)</f>
        <v>-0.185311</v>
      </c>
      <c r="D53" s="7">
        <f>VLOOKUP(A53,[1]【补偿汇总表】!$A$3:$P$198,7,FALSE)</f>
        <v>-0.334372</v>
      </c>
      <c r="E53" s="7">
        <f>VLOOKUP(A53,[1]【补偿汇总表】!$A$3:$P$198,10,FALSE)</f>
        <v>-0.018063</v>
      </c>
      <c r="F53" s="7">
        <f>VLOOKUP(A53,[1]【补偿汇总表】!$A$3:$P$198,13,FALSE)</f>
        <v>-1.698949</v>
      </c>
      <c r="G53" s="7">
        <f>VLOOKUP(A53,[1]【调峰补偿汇总表】!$A$3:$H$199,3,FALSE)-VLOOKUP(A53,[1]【调峰补偿汇总表】!$A$3:$H$199,4,FALSE)</f>
        <v>-0.078645</v>
      </c>
      <c r="H53" s="6">
        <f>VLOOKUP(A53,[1]【调峰补偿汇总表】!$A$3:$H$199,6,FALSE)-VLOOKUP(A53,[1]【调峰补偿汇总表】!$A$3:$H$199,7,FALSE)</f>
        <v>0</v>
      </c>
      <c r="I53" s="7">
        <f t="shared" si="0"/>
        <v>-2.346668</v>
      </c>
      <c r="J53" s="8"/>
    </row>
    <row r="54" spans="1:10">
      <c r="A54" s="6" t="str">
        <f>[1]【补偿汇总表】!A54</f>
        <v>东起风电场</v>
      </c>
      <c r="B54" s="7">
        <f>VLOOKUP(A54,[1]【补偿汇总表】!$A$3:$P$198,16,FALSE)</f>
        <v>-0.022502</v>
      </c>
      <c r="C54" s="7">
        <f>VLOOKUP(A54,[1]【补偿汇总表】!$A$3:$P$198,4,FALSE)</f>
        <v>-0.133102</v>
      </c>
      <c r="D54" s="7">
        <f>VLOOKUP(A54,[1]【补偿汇总表】!$A$3:$P$198,7,FALSE)</f>
        <v>-0.240167</v>
      </c>
      <c r="E54" s="7">
        <f>VLOOKUP(A54,[1]【补偿汇总表】!$A$3:$P$198,10,FALSE)</f>
        <v>-0.012974</v>
      </c>
      <c r="F54" s="7">
        <f>VLOOKUP(A54,[1]【补偿汇总表】!$A$3:$P$198,13,FALSE)</f>
        <v>-1.22029</v>
      </c>
      <c r="G54" s="7">
        <f>VLOOKUP(A54,[1]【调峰补偿汇总表】!$A$3:$H$199,3,FALSE)-VLOOKUP(A54,[1]【调峰补偿汇总表】!$A$3:$H$199,4,FALSE)</f>
        <v>-0.056488</v>
      </c>
      <c r="H54" s="6">
        <f>VLOOKUP(A54,[1]【调峰补偿汇总表】!$A$3:$H$199,6,FALSE)-VLOOKUP(A54,[1]【调峰补偿汇总表】!$A$3:$H$199,7,FALSE)</f>
        <v>0</v>
      </c>
      <c r="I54" s="7">
        <f t="shared" si="0"/>
        <v>-1.685523</v>
      </c>
      <c r="J54" s="8"/>
    </row>
    <row r="55" spans="1:10">
      <c r="A55" s="6" t="str">
        <f>[1]【补偿汇总表】!A55</f>
        <v>霞义山风电场</v>
      </c>
      <c r="B55" s="7">
        <f>VLOOKUP(A55,[1]【补偿汇总表】!$A$3:$P$198,16,FALSE)</f>
        <v>-0.014699</v>
      </c>
      <c r="C55" s="7">
        <f>VLOOKUP(A55,[1]【补偿汇总表】!$A$3:$P$198,4,FALSE)</f>
        <v>-0.086949</v>
      </c>
      <c r="D55" s="7">
        <f>VLOOKUP(A55,[1]【补偿汇总表】!$A$3:$P$198,7,FALSE)</f>
        <v>-0.156889</v>
      </c>
      <c r="E55" s="7">
        <f>VLOOKUP(A55,[1]【补偿汇总表】!$A$3:$P$198,10,FALSE)</f>
        <v>-0.008475</v>
      </c>
      <c r="F55" s="7">
        <f>VLOOKUP(A55,[1]【补偿汇总表】!$A$3:$P$198,13,FALSE)</f>
        <v>-0.797154</v>
      </c>
      <c r="G55" s="7">
        <f>VLOOKUP(A55,[1]【调峰补偿汇总表】!$A$3:$H$199,3,FALSE)-VLOOKUP(A55,[1]【调峰补偿汇总表】!$A$3:$H$199,4,FALSE)</f>
        <v>-0.0369</v>
      </c>
      <c r="H55" s="6">
        <f>VLOOKUP(A55,[1]【调峰补偿汇总表】!$A$3:$H$199,6,FALSE)-VLOOKUP(A55,[1]【调峰补偿汇总表】!$A$3:$H$199,7,FALSE)</f>
        <v>0</v>
      </c>
      <c r="I55" s="7">
        <f t="shared" si="0"/>
        <v>-1.101066</v>
      </c>
      <c r="J55" s="8"/>
    </row>
    <row r="56" spans="1:10">
      <c r="A56" s="6" t="str">
        <f>[1]【补偿汇总表】!A56</f>
        <v>凤屏风电场</v>
      </c>
      <c r="B56" s="7">
        <f>VLOOKUP(A56,[1]【补偿汇总表】!$A$3:$P$198,16,FALSE)</f>
        <v>-0.009848</v>
      </c>
      <c r="C56" s="7">
        <f>VLOOKUP(A56,[1]【补偿汇总表】!$A$3:$P$198,4,FALSE)</f>
        <v>-0.058254</v>
      </c>
      <c r="D56" s="7">
        <f>VLOOKUP(A56,[1]【补偿汇总表】!$A$3:$P$198,7,FALSE)</f>
        <v>-0.105113</v>
      </c>
      <c r="E56" s="7">
        <f>VLOOKUP(A56,[1]【补偿汇总表】!$A$3:$P$198,10,FALSE)</f>
        <v>-0.005678</v>
      </c>
      <c r="F56" s="7">
        <f>VLOOKUP(A56,[1]【补偿汇总表】!$A$3:$P$198,13,FALSE)</f>
        <v>-0.53408</v>
      </c>
      <c r="G56" s="7">
        <f>VLOOKUP(A56,[1]【调峰补偿汇总表】!$A$3:$H$199,3,FALSE)-VLOOKUP(A56,[1]【调峰补偿汇总表】!$A$3:$H$199,4,FALSE)</f>
        <v>-0.024723</v>
      </c>
      <c r="H56" s="6">
        <f>VLOOKUP(A56,[1]【调峰补偿汇总表】!$A$3:$H$199,6,FALSE)-VLOOKUP(A56,[1]【调峰补偿汇总表】!$A$3:$H$199,7,FALSE)</f>
        <v>0</v>
      </c>
      <c r="I56" s="7">
        <f t="shared" si="0"/>
        <v>-0.737696</v>
      </c>
      <c r="J56" s="8"/>
    </row>
    <row r="57" spans="1:10">
      <c r="A57" s="6" t="str">
        <f>[1]【补偿汇总表】!A57</f>
        <v>隆润风电场</v>
      </c>
      <c r="B57" s="7">
        <f>VLOOKUP(A57,[1]【补偿汇总表】!$A$3:$P$198,16,FALSE)</f>
        <v>-0.032768</v>
      </c>
      <c r="C57" s="7">
        <f>VLOOKUP(A57,[1]【补偿汇总表】!$A$3:$P$198,4,FALSE)</f>
        <v>-0.19383</v>
      </c>
      <c r="D57" s="7">
        <f>VLOOKUP(A57,[1]【补偿汇总表】!$A$3:$P$198,7,FALSE)</f>
        <v>-0.349742</v>
      </c>
      <c r="E57" s="7">
        <f>VLOOKUP(A57,[1]【补偿汇总表】!$A$3:$P$198,10,FALSE)</f>
        <v>-0.018894</v>
      </c>
      <c r="F57" s="7">
        <f>VLOOKUP(A57,[1]【补偿汇总表】!$A$3:$P$198,13,FALSE)</f>
        <v>-1.777047</v>
      </c>
      <c r="G57" s="7">
        <f>VLOOKUP(A57,[1]【调峰补偿汇总表】!$A$3:$H$199,3,FALSE)-VLOOKUP(A57,[1]【调峰补偿汇总表】!$A$3:$H$199,4,FALSE)</f>
        <v>-0.08226</v>
      </c>
      <c r="H57" s="6">
        <f>VLOOKUP(A57,[1]【调峰补偿汇总表】!$A$3:$H$199,6,FALSE)-VLOOKUP(A57,[1]【调峰补偿汇总表】!$A$3:$H$199,7,FALSE)</f>
        <v>0</v>
      </c>
      <c r="I57" s="7">
        <f t="shared" si="0"/>
        <v>-2.454541</v>
      </c>
      <c r="J57" s="8"/>
    </row>
    <row r="58" spans="1:10">
      <c r="A58" s="6" t="str">
        <f>[1]【补偿汇总表】!A58</f>
        <v>旭晖风电场</v>
      </c>
      <c r="B58" s="7">
        <f>VLOOKUP(A58,[1]【补偿汇总表】!$A$3:$P$198,16,FALSE)</f>
        <v>-0.007636</v>
      </c>
      <c r="C58" s="7">
        <f>VLOOKUP(A58,[1]【补偿汇总表】!$A$3:$P$198,4,FALSE)</f>
        <v>-0.04517</v>
      </c>
      <c r="D58" s="7">
        <f>VLOOKUP(A58,[1]【补偿汇总表】!$A$3:$P$198,7,FALSE)</f>
        <v>-0.081503</v>
      </c>
      <c r="E58" s="7">
        <f>VLOOKUP(A58,[1]【补偿汇总表】!$A$3:$P$198,10,FALSE)</f>
        <v>-0.004403</v>
      </c>
      <c r="F58" s="7">
        <f>VLOOKUP(A58,[1]【补偿汇总表】!$A$3:$P$198,13,FALSE)</f>
        <v>-0.414118</v>
      </c>
      <c r="G58" s="7">
        <f>VLOOKUP(A58,[1]【调峰补偿汇总表】!$A$3:$H$199,3,FALSE)-VLOOKUP(A58,[1]【调峰补偿汇总表】!$A$3:$H$199,4,FALSE)</f>
        <v>-0.01917</v>
      </c>
      <c r="H58" s="6">
        <f>VLOOKUP(A58,[1]【调峰补偿汇总表】!$A$3:$H$199,6,FALSE)-VLOOKUP(A58,[1]【调峰补偿汇总表】!$A$3:$H$199,7,FALSE)</f>
        <v>0</v>
      </c>
      <c r="I58" s="7">
        <f t="shared" si="0"/>
        <v>-0.572</v>
      </c>
      <c r="J58" s="8"/>
    </row>
    <row r="59" spans="1:10">
      <c r="A59" s="6" t="str">
        <f>[1]【补偿汇总表】!A59</f>
        <v>水锦风电场</v>
      </c>
      <c r="B59" s="7">
        <f>VLOOKUP(A59,[1]【补偿汇总表】!$A$3:$P$198,16,FALSE)</f>
        <v>-0.015564</v>
      </c>
      <c r="C59" s="7">
        <f>VLOOKUP(A59,[1]【补偿汇总表】!$A$3:$P$198,4,FALSE)</f>
        <v>-0.092062</v>
      </c>
      <c r="D59" s="7">
        <f>VLOOKUP(A59,[1]【补偿汇总表】!$A$3:$P$198,7,FALSE)</f>
        <v>-0.166115</v>
      </c>
      <c r="E59" s="7">
        <f>VLOOKUP(A59,[1]【补偿汇总表】!$A$3:$P$198,10,FALSE)</f>
        <v>-0.008974</v>
      </c>
      <c r="F59" s="7">
        <f>VLOOKUP(A59,[1]【补偿汇总表】!$A$3:$P$198,13,FALSE)</f>
        <v>-0.844034</v>
      </c>
      <c r="G59" s="7">
        <f>VLOOKUP(A59,[1]【调峰补偿汇总表】!$A$3:$H$199,3,FALSE)-VLOOKUP(A59,[1]【调峰补偿汇总表】!$A$3:$H$199,4,FALSE)</f>
        <v>-0.039071</v>
      </c>
      <c r="H59" s="6">
        <f>VLOOKUP(A59,[1]【调峰补偿汇总表】!$A$3:$H$199,6,FALSE)-VLOOKUP(A59,[1]【调峰补偿汇总表】!$A$3:$H$199,7,FALSE)</f>
        <v>0</v>
      </c>
      <c r="I59" s="7">
        <f t="shared" si="0"/>
        <v>-1.16582</v>
      </c>
      <c r="J59" s="8"/>
    </row>
    <row r="60" spans="1:10">
      <c r="A60" s="6" t="str">
        <f>[1]【补偿汇总表】!A60</f>
        <v>高帮山风电场</v>
      </c>
      <c r="B60" s="7">
        <f>VLOOKUP(A60,[1]【补偿汇总表】!$A$3:$P$198,16,FALSE)</f>
        <v>-0.024597</v>
      </c>
      <c r="C60" s="7">
        <f>VLOOKUP(A60,[1]【补偿汇总表】!$A$3:$P$198,4,FALSE)</f>
        <v>-0.145497</v>
      </c>
      <c r="D60" s="7">
        <f>VLOOKUP(A60,[1]【补偿汇总表】!$A$3:$P$198,7,FALSE)</f>
        <v>-0.262532</v>
      </c>
      <c r="E60" s="7">
        <f>VLOOKUP(A60,[1]【补偿汇总表】!$A$3:$P$198,10,FALSE)</f>
        <v>-0.014182</v>
      </c>
      <c r="F60" s="7">
        <f>VLOOKUP(A60,[1]【补偿汇总表】!$A$3:$P$198,13,FALSE)</f>
        <v>-1.333929</v>
      </c>
      <c r="G60" s="7">
        <f>VLOOKUP(A60,[1]【调峰补偿汇总表】!$A$3:$H$199,3,FALSE)-VLOOKUP(A60,[1]【调峰补偿汇总表】!$A$3:$H$199,4,FALSE)</f>
        <v>-0.061748</v>
      </c>
      <c r="H60" s="6">
        <f>VLOOKUP(A60,[1]【调峰补偿汇总表】!$A$3:$H$199,6,FALSE)-VLOOKUP(A60,[1]【调峰补偿汇总表】!$A$3:$H$199,7,FALSE)</f>
        <v>0</v>
      </c>
      <c r="I60" s="7">
        <f t="shared" si="0"/>
        <v>-1.842485</v>
      </c>
      <c r="J60" s="8"/>
    </row>
    <row r="61" spans="1:10">
      <c r="A61" s="6" t="str">
        <f>[1]【补偿汇总表】!A61</f>
        <v>杨村风电场</v>
      </c>
      <c r="B61" s="7">
        <f>VLOOKUP(A61,[1]【补偿汇总表】!$A$3:$P$198,16,FALSE)</f>
        <v>-0.026394</v>
      </c>
      <c r="C61" s="7">
        <f>VLOOKUP(A61,[1]【补偿汇总表】!$A$3:$P$198,4,FALSE)</f>
        <v>-0.156129</v>
      </c>
      <c r="D61" s="7">
        <f>VLOOKUP(A61,[1]【补偿汇总表】!$A$3:$P$198,7,FALSE)</f>
        <v>-0.281715</v>
      </c>
      <c r="E61" s="7">
        <f>VLOOKUP(A61,[1]【补偿汇总表】!$A$3:$P$198,10,FALSE)</f>
        <v>-0.015219</v>
      </c>
      <c r="F61" s="7">
        <f>VLOOKUP(A61,[1]【补偿汇总表】!$A$3:$P$198,13,FALSE)</f>
        <v>-1.4314</v>
      </c>
      <c r="G61" s="7">
        <f>VLOOKUP(A61,[1]【调峰补偿汇总表】!$A$3:$H$199,3,FALSE)-VLOOKUP(A61,[1]【调峰补偿汇总表】!$A$3:$H$199,4,FALSE)</f>
        <v>-0.06626</v>
      </c>
      <c r="H61" s="6">
        <f>VLOOKUP(A61,[1]【调峰补偿汇总表】!$A$3:$H$199,6,FALSE)-VLOOKUP(A61,[1]【调峰补偿汇总表】!$A$3:$H$199,7,FALSE)</f>
        <v>0</v>
      </c>
      <c r="I61" s="7">
        <f t="shared" si="0"/>
        <v>-1.977117</v>
      </c>
      <c r="J61" s="8"/>
    </row>
    <row r="62" spans="1:10">
      <c r="A62" s="6" t="str">
        <f>[1]【补偿汇总表】!A62</f>
        <v>祥甜风电场</v>
      </c>
      <c r="B62" s="7">
        <f>VLOOKUP(A62,[1]【补偿汇总表】!$A$3:$P$198,16,FALSE)</f>
        <v>-0.028014</v>
      </c>
      <c r="C62" s="7">
        <f>VLOOKUP(A62,[1]【补偿汇总表】!$A$3:$P$198,4,FALSE)</f>
        <v>-0.165712</v>
      </c>
      <c r="D62" s="7">
        <f>VLOOKUP(A62,[1]【补偿汇总表】!$A$3:$P$198,7,FALSE)</f>
        <v>-0.299007</v>
      </c>
      <c r="E62" s="7">
        <f>VLOOKUP(A62,[1]【补偿汇总表】!$A$3:$P$198,10,FALSE)</f>
        <v>-0.016153</v>
      </c>
      <c r="F62" s="7">
        <f>VLOOKUP(A62,[1]【补偿汇总表】!$A$3:$P$198,13,FALSE)</f>
        <v>-1.519261</v>
      </c>
      <c r="G62" s="7">
        <f>VLOOKUP(A62,[1]【调峰补偿汇总表】!$A$3:$H$199,3,FALSE)-VLOOKUP(A62,[1]【调峰补偿汇总表】!$A$3:$H$199,4,FALSE)</f>
        <v>-0.070327</v>
      </c>
      <c r="H62" s="6">
        <f>VLOOKUP(A62,[1]【调峰补偿汇总表】!$A$3:$H$199,6,FALSE)-VLOOKUP(A62,[1]【调峰补偿汇总表】!$A$3:$H$199,7,FALSE)</f>
        <v>0</v>
      </c>
      <c r="I62" s="7">
        <f t="shared" si="0"/>
        <v>-2.098474</v>
      </c>
      <c r="J62" s="8"/>
    </row>
    <row r="63" spans="1:10">
      <c r="A63" s="6" t="str">
        <f>[1]【补偿汇总表】!A63</f>
        <v>百花山风电场</v>
      </c>
      <c r="B63" s="7">
        <f>VLOOKUP(A63,[1]【补偿汇总表】!$A$3:$P$198,16,FALSE)</f>
        <v>-0.033115</v>
      </c>
      <c r="C63" s="7">
        <f>VLOOKUP(A63,[1]【补偿汇总表】!$A$3:$P$198,4,FALSE)</f>
        <v>-0.195882</v>
      </c>
      <c r="D63" s="7">
        <f>VLOOKUP(A63,[1]【补偿汇总表】!$A$3:$P$198,7,FALSE)</f>
        <v>-0.353445</v>
      </c>
      <c r="E63" s="7">
        <f>VLOOKUP(A63,[1]【补偿汇总表】!$A$3:$P$198,10,FALSE)</f>
        <v>-0.019094</v>
      </c>
      <c r="F63" s="7">
        <f>VLOOKUP(A63,[1]【补偿汇总表】!$A$3:$P$198,13,FALSE)</f>
        <v>-1.79586</v>
      </c>
      <c r="G63" s="7">
        <f>VLOOKUP(A63,[1]【调峰补偿汇总表】!$A$3:$H$199,3,FALSE)-VLOOKUP(A63,[1]【调峰补偿汇总表】!$A$3:$H$199,4,FALSE)</f>
        <v>-0.083131</v>
      </c>
      <c r="H63" s="6">
        <f>VLOOKUP(A63,[1]【调峰补偿汇总表】!$A$3:$H$199,6,FALSE)-VLOOKUP(A63,[1]【调峰补偿汇总表】!$A$3:$H$199,7,FALSE)</f>
        <v>0</v>
      </c>
      <c r="I63" s="7">
        <f t="shared" si="0"/>
        <v>-2.480527</v>
      </c>
      <c r="J63" s="8"/>
    </row>
    <row r="64" spans="1:10">
      <c r="A64" s="6" t="str">
        <f>[1]【补偿汇总表】!A64</f>
        <v>马家风电场</v>
      </c>
      <c r="B64" s="7">
        <f>VLOOKUP(A64,[1]【补偿汇总表】!$A$3:$P$198,16,FALSE)</f>
        <v>-0.021634</v>
      </c>
      <c r="C64" s="7">
        <f>VLOOKUP(A64,[1]【补偿汇总表】!$A$3:$P$198,4,FALSE)</f>
        <v>-0.127972</v>
      </c>
      <c r="D64" s="7">
        <f>VLOOKUP(A64,[1]【补偿汇总表】!$A$3:$P$198,7,FALSE)</f>
        <v>-0.23091</v>
      </c>
      <c r="E64" s="7">
        <f>VLOOKUP(A64,[1]【补偿汇总表】!$A$3:$P$198,10,FALSE)</f>
        <v>-0.012474</v>
      </c>
      <c r="F64" s="7">
        <f>VLOOKUP(A64,[1]【补偿汇总表】!$A$3:$P$198,13,FALSE)</f>
        <v>-1.173257</v>
      </c>
      <c r="G64" s="7">
        <f>VLOOKUP(A64,[1]【调峰补偿汇总表】!$A$3:$H$199,3,FALSE)-VLOOKUP(A64,[1]【调峰补偿汇总表】!$A$3:$H$199,4,FALSE)</f>
        <v>-0.05431</v>
      </c>
      <c r="H64" s="6">
        <f>VLOOKUP(A64,[1]【调峰补偿汇总表】!$A$3:$H$199,6,FALSE)-VLOOKUP(A64,[1]【调峰补偿汇总表】!$A$3:$H$199,7,FALSE)</f>
        <v>0</v>
      </c>
      <c r="I64" s="7">
        <f t="shared" si="0"/>
        <v>-1.620557</v>
      </c>
      <c r="J64" s="8"/>
    </row>
    <row r="65" spans="1:10">
      <c r="A65" s="6" t="str">
        <f>[1]【补偿汇总表】!A65</f>
        <v>梓坪风电场</v>
      </c>
      <c r="B65" s="7">
        <f>VLOOKUP(A65,[1]【补偿汇总表】!$A$3:$P$198,16,FALSE)</f>
        <v>-0.026064</v>
      </c>
      <c r="C65" s="7">
        <f>VLOOKUP(A65,[1]【补偿汇总表】!$A$3:$P$198,4,FALSE)</f>
        <v>-0.154177</v>
      </c>
      <c r="D65" s="7">
        <f>VLOOKUP(A65,[1]【补偿汇总表】!$A$3:$P$198,7,FALSE)</f>
        <v>-0.278193</v>
      </c>
      <c r="E65" s="7">
        <f>VLOOKUP(A65,[1]【补偿汇总表】!$A$3:$P$198,10,FALSE)</f>
        <v>-0.015028</v>
      </c>
      <c r="F65" s="7">
        <f>VLOOKUP(A65,[1]【补偿汇总表】!$A$3:$P$198,13,FALSE)</f>
        <v>-1.413502</v>
      </c>
      <c r="G65" s="7">
        <f>VLOOKUP(A65,[1]【调峰补偿汇总表】!$A$3:$H$199,3,FALSE)-VLOOKUP(A65,[1]【调峰补偿汇总表】!$A$3:$H$199,4,FALSE)</f>
        <v>-0.065431</v>
      </c>
      <c r="H65" s="6">
        <f>VLOOKUP(A65,[1]【调峰补偿汇总表】!$A$3:$H$199,6,FALSE)-VLOOKUP(A65,[1]【调峰补偿汇总表】!$A$3:$H$199,7,FALSE)</f>
        <v>0</v>
      </c>
      <c r="I65" s="7">
        <f t="shared" si="0"/>
        <v>-1.952395</v>
      </c>
      <c r="J65" s="8"/>
    </row>
    <row r="66" spans="1:10">
      <c r="A66" s="6" t="str">
        <f>[1]【补偿汇总表】!A66</f>
        <v>百丈风电场</v>
      </c>
      <c r="B66" s="7">
        <f>VLOOKUP(A66,[1]【补偿汇总表】!$A$3:$P$198,16,FALSE)</f>
        <v>-0.029336</v>
      </c>
      <c r="C66" s="7">
        <f>VLOOKUP(A66,[1]【补偿汇总表】!$A$3:$P$198,4,FALSE)</f>
        <v>-0.173532</v>
      </c>
      <c r="D66" s="7">
        <f>VLOOKUP(A66,[1]【补偿汇总表】!$A$3:$P$198,7,FALSE)</f>
        <v>-0.313117</v>
      </c>
      <c r="E66" s="7">
        <f>VLOOKUP(A66,[1]【补偿汇总表】!$A$3:$P$198,10,FALSE)</f>
        <v>-0.016915</v>
      </c>
      <c r="F66" s="7">
        <f>VLOOKUP(A66,[1]【补偿汇总表】!$A$3:$P$198,13,FALSE)</f>
        <v>-1.590953</v>
      </c>
      <c r="G66" s="7">
        <f>VLOOKUP(A66,[1]【调峰补偿汇总表】!$A$3:$H$199,3,FALSE)-VLOOKUP(A66,[1]【调峰补偿汇总表】!$A$3:$H$199,4,FALSE)</f>
        <v>-0.073646</v>
      </c>
      <c r="H66" s="6">
        <f>VLOOKUP(A66,[1]【调峰补偿汇总表】!$A$3:$H$199,6,FALSE)-VLOOKUP(A66,[1]【调峰补偿汇总表】!$A$3:$H$199,7,FALSE)</f>
        <v>0</v>
      </c>
      <c r="I66" s="7">
        <f t="shared" si="0"/>
        <v>-2.197499</v>
      </c>
      <c r="J66" s="8"/>
    </row>
    <row r="67" spans="1:10">
      <c r="A67" s="6" t="str">
        <f>[1]【补偿汇总表】!A67</f>
        <v>云飞风电场</v>
      </c>
      <c r="B67" s="7">
        <f>VLOOKUP(A67,[1]【补偿汇总表】!$A$3:$P$198,16,FALSE)</f>
        <v>-0.032299</v>
      </c>
      <c r="C67" s="7">
        <f>VLOOKUP(A67,[1]【补偿汇总表】!$A$3:$P$198,4,FALSE)</f>
        <v>-0.191054</v>
      </c>
      <c r="D67" s="7">
        <f>VLOOKUP(A67,[1]【补偿汇总表】!$A$3:$P$198,7,FALSE)</f>
        <v>-0.344734</v>
      </c>
      <c r="E67" s="7">
        <f>VLOOKUP(A67,[1]【补偿汇总表】!$A$3:$P$198,10,FALSE)</f>
        <v>-0.018623</v>
      </c>
      <c r="F67" s="7">
        <f>VLOOKUP(A67,[1]【补偿汇总表】!$A$3:$P$198,13,FALSE)</f>
        <v>-1.751596</v>
      </c>
      <c r="G67" s="7">
        <f>VLOOKUP(A67,[1]【调峰补偿汇总表】!$A$3:$H$199,3,FALSE)-VLOOKUP(A67,[1]【调峰补偿汇总表】!$A$3:$H$199,4,FALSE)</f>
        <v>-0.081082</v>
      </c>
      <c r="H67" s="6">
        <f>VLOOKUP(A67,[1]【调峰补偿汇总表】!$A$3:$H$199,6,FALSE)-VLOOKUP(A67,[1]【调峰补偿汇总表】!$A$3:$H$199,7,FALSE)</f>
        <v>0</v>
      </c>
      <c r="I67" s="7">
        <f t="shared" ref="I67:I130" si="1">SUM(B67:H67)</f>
        <v>-2.419388</v>
      </c>
      <c r="J67" s="8"/>
    </row>
    <row r="68" spans="1:10">
      <c r="A68" s="6" t="str">
        <f>[1]【补偿汇总表】!A68</f>
        <v>麒麟风电场</v>
      </c>
      <c r="B68" s="7">
        <f>VLOOKUP(A68,[1]【补偿汇总表】!$A$3:$P$198,16,FALSE)</f>
        <v>-0.013602</v>
      </c>
      <c r="C68" s="7">
        <f>VLOOKUP(A68,[1]【补偿汇总表】!$A$3:$P$198,4,FALSE)</f>
        <v>-0.08046</v>
      </c>
      <c r="D68" s="7">
        <f>VLOOKUP(A68,[1]【补偿汇总表】!$A$3:$P$198,7,FALSE)</f>
        <v>-0.145181</v>
      </c>
      <c r="E68" s="7">
        <f>VLOOKUP(A68,[1]【补偿汇总表】!$A$3:$P$198,10,FALSE)</f>
        <v>-0.007843</v>
      </c>
      <c r="F68" s="7">
        <f>VLOOKUP(A68,[1]【补偿汇总表】!$A$3:$P$198,13,FALSE)</f>
        <v>-0.737665</v>
      </c>
      <c r="G68" s="7">
        <f>VLOOKUP(A68,[1]【调峰补偿汇总表】!$A$3:$H$199,3,FALSE)-VLOOKUP(A68,[1]【调峰补偿汇总表】!$A$3:$H$199,4,FALSE)</f>
        <v>-0.034147</v>
      </c>
      <c r="H68" s="6">
        <f>VLOOKUP(A68,[1]【调峰补偿汇总表】!$A$3:$H$199,6,FALSE)-VLOOKUP(A68,[1]【调峰补偿汇总表】!$A$3:$H$199,7,FALSE)</f>
        <v>0</v>
      </c>
      <c r="I68" s="7">
        <f t="shared" si="1"/>
        <v>-1.018898</v>
      </c>
      <c r="J68" s="8"/>
    </row>
    <row r="69" spans="1:10">
      <c r="A69" s="6" t="str">
        <f>[1]【补偿汇总表】!A69</f>
        <v>马子岭风电场</v>
      </c>
      <c r="B69" s="7">
        <f>VLOOKUP(A69,[1]【补偿汇总表】!$A$3:$P$198,16,FALSE)</f>
        <v>-0.036408</v>
      </c>
      <c r="C69" s="7">
        <f>VLOOKUP(A69,[1]【补偿汇总表】!$A$3:$P$198,4,FALSE)</f>
        <v>-0.215359</v>
      </c>
      <c r="D69" s="7">
        <f>VLOOKUP(A69,[1]【补偿汇总表】!$A$3:$P$198,7,FALSE)</f>
        <v>-0.388589</v>
      </c>
      <c r="E69" s="7">
        <f>VLOOKUP(A69,[1]【补偿汇总表】!$A$3:$P$198,10,FALSE)</f>
        <v>-0.020992</v>
      </c>
      <c r="F69" s="7">
        <f>VLOOKUP(A69,[1]【补偿汇总表】!$A$3:$P$198,13,FALSE)</f>
        <v>-1.974429</v>
      </c>
      <c r="G69" s="7">
        <f>VLOOKUP(A69,[1]【调峰补偿汇总表】!$A$3:$H$199,3,FALSE)-VLOOKUP(A69,[1]【调峰补偿汇总表】!$A$3:$H$199,4,FALSE)</f>
        <v>-0.091397</v>
      </c>
      <c r="H69" s="6">
        <f>VLOOKUP(A69,[1]【调峰补偿汇总表】!$A$3:$H$199,6,FALSE)-VLOOKUP(A69,[1]【调峰补偿汇总表】!$A$3:$H$199,7,FALSE)</f>
        <v>0</v>
      </c>
      <c r="I69" s="7">
        <f t="shared" si="1"/>
        <v>-2.727174</v>
      </c>
      <c r="J69" s="8"/>
    </row>
    <row r="70" spans="1:10">
      <c r="A70" s="6" t="str">
        <f>[1]【补偿汇总表】!A70</f>
        <v>安华风电场</v>
      </c>
      <c r="B70" s="7">
        <f>VLOOKUP(A70,[1]【补偿汇总表】!$A$3:$P$198,16,FALSE)</f>
        <v>-0.013765</v>
      </c>
      <c r="C70" s="7">
        <f>VLOOKUP(A70,[1]【补偿汇总表】!$A$3:$P$198,4,FALSE)</f>
        <v>-0.081425</v>
      </c>
      <c r="D70" s="7">
        <f>VLOOKUP(A70,[1]【补偿汇总表】!$A$3:$P$198,7,FALSE)</f>
        <v>-0.146922</v>
      </c>
      <c r="E70" s="7">
        <f>VLOOKUP(A70,[1]【补偿汇总表】!$A$3:$P$198,10,FALSE)</f>
        <v>-0.007937</v>
      </c>
      <c r="F70" s="7">
        <f>VLOOKUP(A70,[1]【补偿汇总表】!$A$3:$P$198,13,FALSE)</f>
        <v>-0.746511</v>
      </c>
      <c r="G70" s="7">
        <f>VLOOKUP(A70,[1]【调峰补偿汇总表】!$A$3:$H$199,3,FALSE)-VLOOKUP(A70,[1]【调峰补偿汇总表】!$A$3:$H$199,4,FALSE)</f>
        <v>-0.034556</v>
      </c>
      <c r="H70" s="6">
        <f>VLOOKUP(A70,[1]【调峰补偿汇总表】!$A$3:$H$199,6,FALSE)-VLOOKUP(A70,[1]【调峰补偿汇总表】!$A$3:$H$199,7,FALSE)</f>
        <v>0</v>
      </c>
      <c r="I70" s="7">
        <f t="shared" si="1"/>
        <v>-1.031116</v>
      </c>
      <c r="J70" s="8"/>
    </row>
    <row r="71" spans="1:10">
      <c r="A71" s="6" t="str">
        <f>[1]【补偿汇总表】!A71</f>
        <v>宝山风电场</v>
      </c>
      <c r="B71" s="7">
        <f>VLOOKUP(A71,[1]【补偿汇总表】!$A$3:$P$198,16,FALSE)</f>
        <v>-0.011888</v>
      </c>
      <c r="C71" s="7">
        <f>VLOOKUP(A71,[1]【补偿汇总表】!$A$3:$P$198,4,FALSE)</f>
        <v>-0.070322</v>
      </c>
      <c r="D71" s="7">
        <f>VLOOKUP(A71,[1]【补偿汇总表】!$A$3:$P$198,7,FALSE)</f>
        <v>-0.126888</v>
      </c>
      <c r="E71" s="7">
        <f>VLOOKUP(A71,[1]【补偿汇总表】!$A$3:$P$198,10,FALSE)</f>
        <v>-0.006855</v>
      </c>
      <c r="F71" s="7">
        <f>VLOOKUP(A71,[1]【补偿汇总表】!$A$3:$P$198,13,FALSE)</f>
        <v>-0.64472</v>
      </c>
      <c r="G71" s="7">
        <f>VLOOKUP(A71,[1]【调峰补偿汇总表】!$A$3:$H$199,3,FALSE)-VLOOKUP(A71,[1]【调峰补偿汇总表】!$A$3:$H$199,4,FALSE)</f>
        <v>-0.029844</v>
      </c>
      <c r="H71" s="6">
        <f>VLOOKUP(A71,[1]【调峰补偿汇总表】!$A$3:$H$199,6,FALSE)-VLOOKUP(A71,[1]【调峰补偿汇总表】!$A$3:$H$199,7,FALSE)</f>
        <v>0</v>
      </c>
      <c r="I71" s="7">
        <f t="shared" si="1"/>
        <v>-0.890517</v>
      </c>
      <c r="J71" s="8"/>
    </row>
    <row r="72" spans="1:10">
      <c r="A72" s="6" t="str">
        <f>[1]【补偿汇总表】!A72</f>
        <v>朝新风电场</v>
      </c>
      <c r="B72" s="7">
        <f>VLOOKUP(A72,[1]【补偿汇总表】!$A$3:$P$198,16,FALSE)</f>
        <v>-0.016094</v>
      </c>
      <c r="C72" s="7">
        <f>VLOOKUP(A72,[1]【补偿汇总表】!$A$3:$P$198,4,FALSE)</f>
        <v>-0.095201</v>
      </c>
      <c r="D72" s="7">
        <f>VLOOKUP(A72,[1]【补偿汇总表】!$A$3:$P$198,7,FALSE)</f>
        <v>-0.171779</v>
      </c>
      <c r="E72" s="7">
        <f>VLOOKUP(A72,[1]【补偿汇总表】!$A$3:$P$198,10,FALSE)</f>
        <v>-0.00928</v>
      </c>
      <c r="F72" s="7">
        <f>VLOOKUP(A72,[1]【补偿汇总表】!$A$3:$P$198,13,FALSE)</f>
        <v>-0.872814</v>
      </c>
      <c r="G72" s="7">
        <f>VLOOKUP(A72,[1]【调峰补偿汇总表】!$A$3:$H$199,3,FALSE)-VLOOKUP(A72,[1]【调峰补偿汇总表】!$A$3:$H$199,4,FALSE)</f>
        <v>-0.040403</v>
      </c>
      <c r="H72" s="6">
        <f>VLOOKUP(A72,[1]【调峰补偿汇总表】!$A$3:$H$199,6,FALSE)-VLOOKUP(A72,[1]【调峰补偿汇总表】!$A$3:$H$199,7,FALSE)</f>
        <v>0</v>
      </c>
      <c r="I72" s="7">
        <f t="shared" si="1"/>
        <v>-1.205571</v>
      </c>
      <c r="J72" s="8"/>
    </row>
    <row r="73" spans="1:10">
      <c r="A73" s="6" t="str">
        <f>[1]【补偿汇总表】!A73</f>
        <v>平天山风电场</v>
      </c>
      <c r="B73" s="7">
        <f>VLOOKUP(A73,[1]【补偿汇总表】!$A$3:$P$198,16,FALSE)</f>
        <v>-0.022385</v>
      </c>
      <c r="C73" s="7">
        <f>VLOOKUP(A73,[1]【补偿汇总表】!$A$3:$P$198,4,FALSE)</f>
        <v>-0.132411</v>
      </c>
      <c r="D73" s="7">
        <f>VLOOKUP(A73,[1]【补偿汇总表】!$A$3:$P$198,7,FALSE)</f>
        <v>-0.23892</v>
      </c>
      <c r="E73" s="7">
        <f>VLOOKUP(A73,[1]【补偿汇总表】!$A$3:$P$198,10,FALSE)</f>
        <v>-0.012907</v>
      </c>
      <c r="F73" s="7">
        <f>VLOOKUP(A73,[1]【补偿汇总表】!$A$3:$P$198,13,FALSE)</f>
        <v>-1.213955</v>
      </c>
      <c r="G73" s="7">
        <f>VLOOKUP(A73,[1]【调峰补偿汇总表】!$A$3:$H$199,3,FALSE)-VLOOKUP(A73,[1]【调峰补偿汇总表】!$A$3:$H$199,4,FALSE)</f>
        <v>-0.056194</v>
      </c>
      <c r="H73" s="6">
        <f>VLOOKUP(A73,[1]【调峰补偿汇总表】!$A$3:$H$199,6,FALSE)-VLOOKUP(A73,[1]【调峰补偿汇总表】!$A$3:$H$199,7,FALSE)</f>
        <v>0</v>
      </c>
      <c r="I73" s="7">
        <f t="shared" si="1"/>
        <v>-1.676772</v>
      </c>
      <c r="J73" s="8"/>
    </row>
    <row r="74" spans="1:10">
      <c r="A74" s="6" t="str">
        <f>[1]【补偿汇总表】!A74</f>
        <v>泽丰风电场</v>
      </c>
      <c r="B74" s="7">
        <f>VLOOKUP(A74,[1]【补偿汇总表】!$A$3:$P$198,16,FALSE)</f>
        <v>-0.017624</v>
      </c>
      <c r="C74" s="7">
        <f>VLOOKUP(A74,[1]【补偿汇总表】!$A$3:$P$198,4,FALSE)</f>
        <v>-0.104252</v>
      </c>
      <c r="D74" s="7">
        <f>VLOOKUP(A74,[1]【补偿汇总表】!$A$3:$P$198,7,FALSE)</f>
        <v>-0.18811</v>
      </c>
      <c r="E74" s="7">
        <f>VLOOKUP(A74,[1]【补偿汇总表】!$A$3:$P$198,10,FALSE)</f>
        <v>-0.010162</v>
      </c>
      <c r="F74" s="7">
        <f>VLOOKUP(A74,[1]【补偿汇总表】!$A$3:$P$198,13,FALSE)</f>
        <v>-0.955792</v>
      </c>
      <c r="G74" s="7">
        <f>VLOOKUP(A74,[1]【调峰补偿汇总表】!$A$3:$H$199,3,FALSE)-VLOOKUP(A74,[1]【调峰补偿汇总表】!$A$3:$H$199,4,FALSE)</f>
        <v>-0.044244</v>
      </c>
      <c r="H74" s="6">
        <f>VLOOKUP(A74,[1]【调峰补偿汇总表】!$A$3:$H$199,6,FALSE)-VLOOKUP(A74,[1]【调峰补偿汇总表】!$A$3:$H$199,7,FALSE)</f>
        <v>0</v>
      </c>
      <c r="I74" s="7">
        <f t="shared" si="1"/>
        <v>-1.320184</v>
      </c>
      <c r="J74" s="8"/>
    </row>
    <row r="75" spans="1:10">
      <c r="A75" s="6" t="str">
        <f>[1]【补偿汇总表】!A75</f>
        <v>宏景风电场</v>
      </c>
      <c r="B75" s="7">
        <f>VLOOKUP(A75,[1]【补偿汇总表】!$A$3:$P$198,16,FALSE)</f>
        <v>-0.016805</v>
      </c>
      <c r="C75" s="7">
        <f>VLOOKUP(A75,[1]【补偿汇总表】!$A$3:$P$198,4,FALSE)</f>
        <v>-0.099405</v>
      </c>
      <c r="D75" s="7">
        <f>VLOOKUP(A75,[1]【补偿汇总表】!$A$3:$P$198,7,FALSE)</f>
        <v>-0.179364</v>
      </c>
      <c r="E75" s="7">
        <f>VLOOKUP(A75,[1]【补偿汇总表】!$A$3:$P$198,10,FALSE)</f>
        <v>-0.009689</v>
      </c>
      <c r="F75" s="7">
        <f>VLOOKUP(A75,[1]【补偿汇总表】!$A$3:$P$198,13,FALSE)</f>
        <v>-0.911353</v>
      </c>
      <c r="G75" s="7">
        <f>VLOOKUP(A75,[1]【调峰补偿汇总表】!$A$3:$H$199,3,FALSE)-VLOOKUP(A75,[1]【调峰补偿汇总表】!$A$3:$H$199,4,FALSE)</f>
        <v>-0.042187</v>
      </c>
      <c r="H75" s="6">
        <f>VLOOKUP(A75,[1]【调峰补偿汇总表】!$A$3:$H$199,6,FALSE)-VLOOKUP(A75,[1]【调峰补偿汇总表】!$A$3:$H$199,7,FALSE)</f>
        <v>0</v>
      </c>
      <c r="I75" s="7">
        <f t="shared" si="1"/>
        <v>-1.258803</v>
      </c>
      <c r="J75" s="8"/>
    </row>
    <row r="76" spans="1:10">
      <c r="A76" s="6" t="str">
        <f>[1]【补偿汇总表】!A76</f>
        <v>承源风电场</v>
      </c>
      <c r="B76" s="7">
        <f>VLOOKUP(A76,[1]【补偿汇总表】!$A$3:$P$198,16,FALSE)</f>
        <v>-0.017574</v>
      </c>
      <c r="C76" s="7">
        <f>VLOOKUP(A76,[1]【补偿汇总表】!$A$3:$P$198,4,FALSE)</f>
        <v>-0.103953</v>
      </c>
      <c r="D76" s="7">
        <f>VLOOKUP(A76,[1]【补偿汇总表】!$A$3:$P$198,7,FALSE)</f>
        <v>-0.18757</v>
      </c>
      <c r="E76" s="7">
        <f>VLOOKUP(A76,[1]【补偿汇总表】!$A$3:$P$198,10,FALSE)</f>
        <v>-0.010133</v>
      </c>
      <c r="F76" s="7">
        <f>VLOOKUP(A76,[1]【补偿汇总表】!$A$3:$P$198,13,FALSE)</f>
        <v>-0.953046</v>
      </c>
      <c r="G76" s="7">
        <f>VLOOKUP(A76,[1]【调峰补偿汇总表】!$A$3:$H$199,3,FALSE)-VLOOKUP(A76,[1]【调峰补偿汇总表】!$A$3:$H$199,4,FALSE)</f>
        <v>-0.044117</v>
      </c>
      <c r="H76" s="6">
        <f>VLOOKUP(A76,[1]【调峰补偿汇总表】!$A$3:$H$199,6,FALSE)-VLOOKUP(A76,[1]【调峰补偿汇总表】!$A$3:$H$199,7,FALSE)</f>
        <v>0</v>
      </c>
      <c r="I76" s="7">
        <f t="shared" si="1"/>
        <v>-1.316393</v>
      </c>
      <c r="J76" s="8"/>
    </row>
    <row r="77" spans="1:10">
      <c r="A77" s="6" t="str">
        <f>[1]【补偿汇总表】!A77</f>
        <v>高栏塘风电场</v>
      </c>
      <c r="B77" s="7">
        <f>VLOOKUP(A77,[1]【补偿汇总表】!$A$3:$P$198,16,FALSE)</f>
        <v>-0.016506</v>
      </c>
      <c r="C77" s="7">
        <f>VLOOKUP(A77,[1]【补偿汇总表】!$A$3:$P$198,4,FALSE)</f>
        <v>-0.097638</v>
      </c>
      <c r="D77" s="7">
        <f>VLOOKUP(A77,[1]【补偿汇总表】!$A$3:$P$198,7,FALSE)</f>
        <v>-0.176175</v>
      </c>
      <c r="E77" s="7">
        <f>VLOOKUP(A77,[1]【补偿汇总表】!$A$3:$P$198,10,FALSE)</f>
        <v>-0.009517</v>
      </c>
      <c r="F77" s="7">
        <f>VLOOKUP(A77,[1]【补偿汇总表】!$A$3:$P$198,13,FALSE)</f>
        <v>-0.89515</v>
      </c>
      <c r="G77" s="7">
        <f>VLOOKUP(A77,[1]【调峰补偿汇总表】!$A$3:$H$199,3,FALSE)-VLOOKUP(A77,[1]【调峰补偿汇总表】!$A$3:$H$199,4,FALSE)</f>
        <v>-0.041437</v>
      </c>
      <c r="H77" s="6">
        <f>VLOOKUP(A77,[1]【调峰补偿汇总表】!$A$3:$H$199,6,FALSE)-VLOOKUP(A77,[1]【调峰补偿汇总表】!$A$3:$H$199,7,FALSE)</f>
        <v>0</v>
      </c>
      <c r="I77" s="7">
        <f t="shared" si="1"/>
        <v>-1.236423</v>
      </c>
      <c r="J77" s="8"/>
    </row>
    <row r="78" spans="1:10">
      <c r="A78" s="6" t="str">
        <f>[1]【补偿汇总表】!A78</f>
        <v>黄花岭风电场</v>
      </c>
      <c r="B78" s="7">
        <f>VLOOKUP(A78,[1]【补偿汇总表】!$A$3:$P$198,16,FALSE)</f>
        <v>-0.018086</v>
      </c>
      <c r="C78" s="7">
        <f>VLOOKUP(A78,[1]【补偿汇总表】!$A$3:$P$198,4,FALSE)</f>
        <v>-0.106981</v>
      </c>
      <c r="D78" s="7">
        <f>VLOOKUP(A78,[1]【补偿汇总表】!$A$3:$P$198,7,FALSE)</f>
        <v>-0.193034</v>
      </c>
      <c r="E78" s="7">
        <f>VLOOKUP(A78,[1]【补偿汇总表】!$A$3:$P$198,10,FALSE)</f>
        <v>-0.010428</v>
      </c>
      <c r="F78" s="7">
        <f>VLOOKUP(A78,[1]【补偿汇总表】!$A$3:$P$198,13,FALSE)</f>
        <v>-0.980808</v>
      </c>
      <c r="G78" s="7">
        <f>VLOOKUP(A78,[1]【调峰补偿汇总表】!$A$3:$H$199,3,FALSE)-VLOOKUP(A78,[1]【调峰补偿汇总表】!$A$3:$H$199,4,FALSE)</f>
        <v>-0.045402</v>
      </c>
      <c r="H78" s="6">
        <f>VLOOKUP(A78,[1]【调峰补偿汇总表】!$A$3:$H$199,6,FALSE)-VLOOKUP(A78,[1]【调峰补偿汇总表】!$A$3:$H$199,7,FALSE)</f>
        <v>0</v>
      </c>
      <c r="I78" s="7">
        <f t="shared" si="1"/>
        <v>-1.354739</v>
      </c>
      <c r="J78" s="8"/>
    </row>
    <row r="79" spans="1:10">
      <c r="A79" s="6" t="str">
        <f>[1]【补偿汇总表】!A79</f>
        <v>金谷风电场</v>
      </c>
      <c r="B79" s="7">
        <f>VLOOKUP(A79,[1]【补偿汇总表】!$A$3:$P$198,16,FALSE)</f>
        <v>-0.016539</v>
      </c>
      <c r="C79" s="7">
        <f>VLOOKUP(A79,[1]【补偿汇总表】!$A$3:$P$198,4,FALSE)</f>
        <v>-0.09783</v>
      </c>
      <c r="D79" s="7">
        <f>VLOOKUP(A79,[1]【补偿汇总表】!$A$3:$P$198,7,FALSE)</f>
        <v>-0.176522</v>
      </c>
      <c r="E79" s="7">
        <f>VLOOKUP(A79,[1]【补偿汇总表】!$A$3:$P$198,10,FALSE)</f>
        <v>-0.009536</v>
      </c>
      <c r="F79" s="7">
        <f>VLOOKUP(A79,[1]【补偿汇总表】!$A$3:$P$198,13,FALSE)</f>
        <v>-0.896913</v>
      </c>
      <c r="G79" s="7">
        <f>VLOOKUP(A79,[1]【调峰补偿汇总表】!$A$3:$H$199,3,FALSE)-VLOOKUP(A79,[1]【调峰补偿汇总表】!$A$3:$H$199,4,FALSE)</f>
        <v>-0.041518</v>
      </c>
      <c r="H79" s="6">
        <f>VLOOKUP(A79,[1]【调峰补偿汇总表】!$A$3:$H$199,6,FALSE)-VLOOKUP(A79,[1]【调峰补偿汇总表】!$A$3:$H$199,7,FALSE)</f>
        <v>0</v>
      </c>
      <c r="I79" s="7">
        <f t="shared" si="1"/>
        <v>-1.238858</v>
      </c>
      <c r="J79" s="8"/>
    </row>
    <row r="80" spans="1:10">
      <c r="A80" s="6" t="str">
        <f>[1]【补偿汇总表】!A80</f>
        <v>九头岭风电场</v>
      </c>
      <c r="B80" s="7">
        <f>VLOOKUP(A80,[1]【补偿汇总表】!$A$3:$P$198,16,FALSE)</f>
        <v>-0.014958</v>
      </c>
      <c r="C80" s="7">
        <f>VLOOKUP(A80,[1]【补偿汇总表】!$A$3:$P$198,4,FALSE)</f>
        <v>-0.08848</v>
      </c>
      <c r="D80" s="7">
        <f>VLOOKUP(A80,[1]【补偿汇总表】!$A$3:$P$198,7,FALSE)</f>
        <v>-0.159651</v>
      </c>
      <c r="E80" s="7">
        <f>VLOOKUP(A80,[1]【补偿汇总表】!$A$3:$P$198,10,FALSE)</f>
        <v>-0.008625</v>
      </c>
      <c r="F80" s="7">
        <f>VLOOKUP(A80,[1]【补偿汇总表】!$A$3:$P$198,13,FALSE)</f>
        <v>-0.811188</v>
      </c>
      <c r="G80" s="7">
        <f>VLOOKUP(A80,[1]【调峰补偿汇总表】!$A$3:$H$199,3,FALSE)-VLOOKUP(A80,[1]【调峰补偿汇总表】!$A$3:$H$199,4,FALSE)</f>
        <v>-0.03755</v>
      </c>
      <c r="H80" s="6">
        <f>VLOOKUP(A80,[1]【调峰补偿汇总表】!$A$3:$H$199,6,FALSE)-VLOOKUP(A80,[1]【调峰补偿汇总表】!$A$3:$H$199,7,FALSE)</f>
        <v>0</v>
      </c>
      <c r="I80" s="7">
        <f t="shared" si="1"/>
        <v>-1.120452</v>
      </c>
      <c r="J80" s="8"/>
    </row>
    <row r="81" spans="1:10">
      <c r="A81" s="6" t="str">
        <f>[1]【补偿汇总表】!A81</f>
        <v>兰田风电场</v>
      </c>
      <c r="B81" s="7">
        <f>VLOOKUP(A81,[1]【补偿汇总表】!$A$3:$P$198,16,FALSE)</f>
        <v>-0.012912</v>
      </c>
      <c r="C81" s="7">
        <f>VLOOKUP(A81,[1]【补偿汇总表】!$A$3:$P$198,4,FALSE)</f>
        <v>-0.076378</v>
      </c>
      <c r="D81" s="7">
        <f>VLOOKUP(A81,[1]【补偿汇总表】!$A$3:$P$198,7,FALSE)</f>
        <v>-0.137816</v>
      </c>
      <c r="E81" s="7">
        <f>VLOOKUP(A81,[1]【补偿汇总表】!$A$3:$P$198,10,FALSE)</f>
        <v>-0.007445</v>
      </c>
      <c r="F81" s="7">
        <f>VLOOKUP(A81,[1]【补偿汇总表】!$A$3:$P$198,13,FALSE)</f>
        <v>-0.700243</v>
      </c>
      <c r="G81" s="7">
        <f>VLOOKUP(A81,[1]【调峰补偿汇总表】!$A$3:$H$199,3,FALSE)-VLOOKUP(A81,[1]【调峰补偿汇总表】!$A$3:$H$199,4,FALSE)</f>
        <v>-0.032414</v>
      </c>
      <c r="H81" s="6">
        <f>VLOOKUP(A81,[1]【调峰补偿汇总表】!$A$3:$H$199,6,FALSE)-VLOOKUP(A81,[1]【调峰补偿汇总表】!$A$3:$H$199,7,FALSE)</f>
        <v>0</v>
      </c>
      <c r="I81" s="7">
        <f t="shared" si="1"/>
        <v>-0.967208</v>
      </c>
      <c r="J81" s="8"/>
    </row>
    <row r="82" spans="1:10">
      <c r="A82" s="6" t="str">
        <f>[1]【补偿汇总表】!A82</f>
        <v>佩光风电场</v>
      </c>
      <c r="B82" s="7">
        <f>VLOOKUP(A82,[1]【补偿汇总表】!$A$3:$P$198,16,FALSE)</f>
        <v>-0.014108</v>
      </c>
      <c r="C82" s="7">
        <f>VLOOKUP(A82,[1]【补偿汇总表】!$A$3:$P$198,4,FALSE)</f>
        <v>-0.083455</v>
      </c>
      <c r="D82" s="7">
        <f>VLOOKUP(A82,[1]【补偿汇总表】!$A$3:$P$198,7,FALSE)</f>
        <v>-0.150584</v>
      </c>
      <c r="E82" s="7">
        <f>VLOOKUP(A82,[1]【补偿汇总表】!$A$3:$P$198,10,FALSE)</f>
        <v>-0.008135</v>
      </c>
      <c r="F82" s="7">
        <f>VLOOKUP(A82,[1]【补偿汇总表】!$A$3:$P$198,13,FALSE)</f>
        <v>-0.765122</v>
      </c>
      <c r="G82" s="7">
        <f>VLOOKUP(A82,[1]【调峰补偿汇总表】!$A$3:$H$199,3,FALSE)-VLOOKUP(A82,[1]【调峰补偿汇总表】!$A$3:$H$199,4,FALSE)</f>
        <v>-0.035418</v>
      </c>
      <c r="H82" s="6">
        <f>VLOOKUP(A82,[1]【调峰补偿汇总表】!$A$3:$H$199,6,FALSE)-VLOOKUP(A82,[1]【调峰补偿汇总表】!$A$3:$H$199,7,FALSE)</f>
        <v>0</v>
      </c>
      <c r="I82" s="7">
        <f t="shared" si="1"/>
        <v>-1.056822</v>
      </c>
      <c r="J82" s="8"/>
    </row>
    <row r="83" spans="1:10">
      <c r="A83" s="6" t="str">
        <f>[1]【补偿汇总表】!A83</f>
        <v>晴岚风电场</v>
      </c>
      <c r="B83" s="7">
        <f>VLOOKUP(A83,[1]【补偿汇总表】!$A$3:$P$198,16,FALSE)</f>
        <v>-0.025277</v>
      </c>
      <c r="C83" s="7">
        <f>VLOOKUP(A83,[1]【补偿汇总表】!$A$3:$P$198,4,FALSE)</f>
        <v>-0.149518</v>
      </c>
      <c r="D83" s="7">
        <f>VLOOKUP(A83,[1]【补偿汇总表】!$A$3:$P$198,7,FALSE)</f>
        <v>-0.269787</v>
      </c>
      <c r="E83" s="7">
        <f>VLOOKUP(A83,[1]【补偿汇总表】!$A$3:$P$198,10,FALSE)</f>
        <v>-0.014574</v>
      </c>
      <c r="F83" s="7">
        <f>VLOOKUP(A83,[1]【补偿汇总表】!$A$3:$P$198,13,FALSE)</f>
        <v>-1.370792</v>
      </c>
      <c r="G83" s="7">
        <f>VLOOKUP(A83,[1]【调峰补偿汇总表】!$A$3:$H$199,3,FALSE)-VLOOKUP(A83,[1]【调峰补偿汇总表】!$A$3:$H$199,4,FALSE)</f>
        <v>-0.063454</v>
      </c>
      <c r="H83" s="6">
        <f>VLOOKUP(A83,[1]【调峰补偿汇总表】!$A$3:$H$199,6,FALSE)-VLOOKUP(A83,[1]【调峰补偿汇总表】!$A$3:$H$199,7,FALSE)</f>
        <v>0</v>
      </c>
      <c r="I83" s="7">
        <f t="shared" si="1"/>
        <v>-1.893402</v>
      </c>
      <c r="J83" s="8"/>
    </row>
    <row r="84" spans="1:10">
      <c r="A84" s="6" t="str">
        <f>[1]【补偿汇总表】!A84</f>
        <v>润堡风电场</v>
      </c>
      <c r="B84" s="7">
        <f>VLOOKUP(A84,[1]【补偿汇总表】!$A$3:$P$198,16,FALSE)</f>
        <v>-0.01986</v>
      </c>
      <c r="C84" s="7">
        <f>VLOOKUP(A84,[1]【补偿汇总表】!$A$3:$P$198,4,FALSE)</f>
        <v>-0.117479</v>
      </c>
      <c r="D84" s="7">
        <f>VLOOKUP(A84,[1]【补偿汇总表】!$A$3:$P$198,7,FALSE)</f>
        <v>-0.211977</v>
      </c>
      <c r="E84" s="7">
        <f>VLOOKUP(A84,[1]【补偿汇总表】!$A$3:$P$198,10,FALSE)</f>
        <v>-0.011451</v>
      </c>
      <c r="F84" s="7">
        <f>VLOOKUP(A84,[1]【补偿汇总表】!$A$3:$P$198,13,FALSE)</f>
        <v>-1.077058</v>
      </c>
      <c r="G84" s="7">
        <f>VLOOKUP(A84,[1]【调峰补偿汇总表】!$A$3:$H$199,3,FALSE)-VLOOKUP(A84,[1]【调峰补偿汇总表】!$A$3:$H$199,4,FALSE)</f>
        <v>-0.049857</v>
      </c>
      <c r="H84" s="6">
        <f>VLOOKUP(A84,[1]【调峰补偿汇总表】!$A$3:$H$199,6,FALSE)-VLOOKUP(A84,[1]【调峰补偿汇总表】!$A$3:$H$199,7,FALSE)</f>
        <v>0</v>
      </c>
      <c r="I84" s="7">
        <f t="shared" si="1"/>
        <v>-1.487682</v>
      </c>
      <c r="J84" s="8"/>
    </row>
    <row r="85" spans="1:10">
      <c r="A85" s="6" t="str">
        <f>[1]【补偿汇总表】!A85</f>
        <v>润南风电场</v>
      </c>
      <c r="B85" s="7">
        <f>VLOOKUP(A85,[1]【补偿汇总表】!$A$3:$P$198,16,FALSE)</f>
        <v>-0.011654</v>
      </c>
      <c r="C85" s="7">
        <f>VLOOKUP(A85,[1]【补偿汇总表】!$A$3:$P$198,4,FALSE)</f>
        <v>-0.068936</v>
      </c>
      <c r="D85" s="7">
        <f>VLOOKUP(A85,[1]【补偿汇总表】!$A$3:$P$198,7,FALSE)</f>
        <v>-0.124386</v>
      </c>
      <c r="E85" s="7">
        <f>VLOOKUP(A85,[1]【补偿汇总表】!$A$3:$P$198,10,FALSE)</f>
        <v>-0.00672</v>
      </c>
      <c r="F85" s="7">
        <f>VLOOKUP(A85,[1]【补偿汇总表】!$A$3:$P$198,13,FALSE)</f>
        <v>-0.632008</v>
      </c>
      <c r="G85" s="7">
        <f>VLOOKUP(A85,[1]【调峰补偿汇总表】!$A$3:$H$199,3,FALSE)-VLOOKUP(A85,[1]【调峰补偿汇总表】!$A$3:$H$199,4,FALSE)</f>
        <v>-0.029256</v>
      </c>
      <c r="H85" s="6">
        <f>VLOOKUP(A85,[1]【调峰补偿汇总表】!$A$3:$H$199,6,FALSE)-VLOOKUP(A85,[1]【调峰补偿汇总表】!$A$3:$H$199,7,FALSE)</f>
        <v>0</v>
      </c>
      <c r="I85" s="7">
        <f t="shared" si="1"/>
        <v>-0.87296</v>
      </c>
      <c r="J85" s="8"/>
    </row>
    <row r="86" spans="1:10">
      <c r="A86" s="6" t="str">
        <f>[1]【补偿汇总表】!A86</f>
        <v>天武风电场</v>
      </c>
      <c r="B86" s="7">
        <f>VLOOKUP(A86,[1]【补偿汇总表】!$A$3:$P$198,16,FALSE)</f>
        <v>-0.025031</v>
      </c>
      <c r="C86" s="7">
        <f>VLOOKUP(A86,[1]【补偿汇总表】!$A$3:$P$198,4,FALSE)</f>
        <v>-0.148065</v>
      </c>
      <c r="D86" s="7">
        <f>VLOOKUP(A86,[1]【补偿汇总表】!$A$3:$P$198,7,FALSE)</f>
        <v>-0.267165</v>
      </c>
      <c r="E86" s="7">
        <f>VLOOKUP(A86,[1]【补偿汇总表】!$A$3:$P$198,10,FALSE)</f>
        <v>-0.014433</v>
      </c>
      <c r="F86" s="7">
        <f>VLOOKUP(A86,[1]【补偿汇总表】!$A$3:$P$198,13,FALSE)</f>
        <v>-1.357471</v>
      </c>
      <c r="G86" s="7">
        <f>VLOOKUP(A86,[1]【调峰补偿汇总表】!$A$3:$H$199,3,FALSE)-VLOOKUP(A86,[1]【调峰补偿汇总表】!$A$3:$H$199,4,FALSE)</f>
        <v>-0.062838</v>
      </c>
      <c r="H86" s="6">
        <f>VLOOKUP(A86,[1]【调峰补偿汇总表】!$A$3:$H$199,6,FALSE)-VLOOKUP(A86,[1]【调峰补偿汇总表】!$A$3:$H$199,7,FALSE)</f>
        <v>0</v>
      </c>
      <c r="I86" s="7">
        <f t="shared" si="1"/>
        <v>-1.875003</v>
      </c>
      <c r="J86" s="8"/>
    </row>
    <row r="87" spans="1:10">
      <c r="A87" s="6" t="str">
        <f>[1]【补偿汇总表】!A87</f>
        <v>沃岭风电场</v>
      </c>
      <c r="B87" s="7">
        <f>VLOOKUP(A87,[1]【补偿汇总表】!$A$3:$P$198,16,FALSE)</f>
        <v>-0.014752</v>
      </c>
      <c r="C87" s="7">
        <f>VLOOKUP(A87,[1]【补偿汇总表】!$A$3:$P$198,4,FALSE)</f>
        <v>-0.087263</v>
      </c>
      <c r="D87" s="7">
        <f>VLOOKUP(A87,[1]【补偿汇总表】!$A$3:$P$198,7,FALSE)</f>
        <v>-0.157456</v>
      </c>
      <c r="E87" s="7">
        <f>VLOOKUP(A87,[1]【补偿汇总表】!$A$3:$P$198,10,FALSE)</f>
        <v>-0.008506</v>
      </c>
      <c r="F87" s="7">
        <f>VLOOKUP(A87,[1]【补偿汇总表】!$A$3:$P$198,13,FALSE)</f>
        <v>-0.800038</v>
      </c>
      <c r="G87" s="7">
        <f>VLOOKUP(A87,[1]【调峰补偿汇总表】!$A$3:$H$199,3,FALSE)-VLOOKUP(A87,[1]【调峰补偿汇总表】!$A$3:$H$199,4,FALSE)</f>
        <v>-0.037034</v>
      </c>
      <c r="H87" s="6">
        <f>VLOOKUP(A87,[1]【调峰补偿汇总表】!$A$3:$H$199,6,FALSE)-VLOOKUP(A87,[1]【调峰补偿汇总表】!$A$3:$H$199,7,FALSE)</f>
        <v>0</v>
      </c>
      <c r="I87" s="7">
        <f t="shared" si="1"/>
        <v>-1.105049</v>
      </c>
      <c r="J87" s="8"/>
    </row>
    <row r="88" spans="1:10">
      <c r="A88" s="6" t="str">
        <f>[1]【补偿汇总表】!A88</f>
        <v>镇龙山风电场</v>
      </c>
      <c r="B88" s="7">
        <f>VLOOKUP(A88,[1]【补偿汇总表】!$A$3:$P$198,16,FALSE)</f>
        <v>-0.017738</v>
      </c>
      <c r="C88" s="7">
        <f>VLOOKUP(A88,[1]【补偿汇总表】!$A$3:$P$198,4,FALSE)</f>
        <v>-0.104926</v>
      </c>
      <c r="D88" s="7">
        <f>VLOOKUP(A88,[1]【补偿汇总表】!$A$3:$P$198,7,FALSE)</f>
        <v>-0.189327</v>
      </c>
      <c r="E88" s="7">
        <f>VLOOKUP(A88,[1]【补偿汇总表】!$A$3:$P$198,10,FALSE)</f>
        <v>-0.010228</v>
      </c>
      <c r="F88" s="7">
        <f>VLOOKUP(A88,[1]【补偿汇总表】!$A$3:$P$198,13,FALSE)</f>
        <v>-0.961974</v>
      </c>
      <c r="G88" s="7">
        <f>VLOOKUP(A88,[1]【调峰补偿汇总表】!$A$3:$H$199,3,FALSE)-VLOOKUP(A88,[1]【调峰补偿汇总表】!$A$3:$H$199,4,FALSE)</f>
        <v>-0.04453</v>
      </c>
      <c r="H88" s="6">
        <f>VLOOKUP(A88,[1]【调峰补偿汇总表】!$A$3:$H$199,6,FALSE)-VLOOKUP(A88,[1]【调峰补偿汇总表】!$A$3:$H$199,7,FALSE)</f>
        <v>0</v>
      </c>
      <c r="I88" s="7">
        <f t="shared" si="1"/>
        <v>-1.328723</v>
      </c>
      <c r="J88" s="8"/>
    </row>
    <row r="89" spans="1:10">
      <c r="A89" s="6" t="str">
        <f>[1]【补偿汇总表】!A89</f>
        <v>珠光风电场</v>
      </c>
      <c r="B89" s="7">
        <f>VLOOKUP(A89,[1]【补偿汇总表】!$A$3:$P$198,16,FALSE)</f>
        <v>-0.027232</v>
      </c>
      <c r="C89" s="7">
        <f>VLOOKUP(A89,[1]【补偿汇总表】!$A$3:$P$198,4,FALSE)</f>
        <v>-0.161081</v>
      </c>
      <c r="D89" s="7">
        <f>VLOOKUP(A89,[1]【补偿汇总表】!$A$3:$P$198,7,FALSE)</f>
        <v>-0.290652</v>
      </c>
      <c r="E89" s="7">
        <f>VLOOKUP(A89,[1]【补偿汇总表】!$A$3:$P$198,10,FALSE)</f>
        <v>-0.015701</v>
      </c>
      <c r="F89" s="7">
        <f>VLOOKUP(A89,[1]【补偿汇总表】!$A$3:$P$198,13,FALSE)</f>
        <v>-1.476805</v>
      </c>
      <c r="G89" s="7">
        <f>VLOOKUP(A89,[1]【调峰补偿汇总表】!$A$3:$H$199,3,FALSE)-VLOOKUP(A89,[1]【调峰补偿汇总表】!$A$3:$H$199,4,FALSE)</f>
        <v>-0.068362</v>
      </c>
      <c r="H89" s="6">
        <f>VLOOKUP(A89,[1]【调峰补偿汇总表】!$A$3:$H$199,6,FALSE)-VLOOKUP(A89,[1]【调峰补偿汇总表】!$A$3:$H$199,7,FALSE)</f>
        <v>0</v>
      </c>
      <c r="I89" s="7">
        <f t="shared" si="1"/>
        <v>-2.039833</v>
      </c>
      <c r="J89" s="8"/>
    </row>
    <row r="90" spans="1:10">
      <c r="A90" s="6" t="str">
        <f>[1]【补偿汇总表】!A90</f>
        <v>六字界风电场</v>
      </c>
      <c r="B90" s="7">
        <f>VLOOKUP(A90,[1]【补偿汇总表】!$A$3:$P$198,16,FALSE)</f>
        <v>-0.018864</v>
      </c>
      <c r="C90" s="7">
        <f>VLOOKUP(A90,[1]【补偿汇总表】!$A$3:$P$198,4,FALSE)</f>
        <v>-0.111584</v>
      </c>
      <c r="D90" s="7">
        <f>VLOOKUP(A90,[1]【补偿汇总表】!$A$3:$P$198,7,FALSE)</f>
        <v>-0.20134</v>
      </c>
      <c r="E90" s="7">
        <f>VLOOKUP(A90,[1]【补偿汇总表】!$A$3:$P$198,10,FALSE)</f>
        <v>-0.010877</v>
      </c>
      <c r="F90" s="7">
        <f>VLOOKUP(A90,[1]【补偿汇总表】!$A$3:$P$198,13,FALSE)</f>
        <v>-1.02301</v>
      </c>
      <c r="G90" s="7">
        <f>VLOOKUP(A90,[1]【调峰补偿汇总表】!$A$3:$H$199,3,FALSE)-VLOOKUP(A90,[1]【调峰补偿汇总表】!$A$3:$H$199,4,FALSE)</f>
        <v>-0.047355</v>
      </c>
      <c r="H90" s="6">
        <f>VLOOKUP(A90,[1]【调峰补偿汇总表】!$A$3:$H$199,6,FALSE)-VLOOKUP(A90,[1]【调峰补偿汇总表】!$A$3:$H$199,7,FALSE)</f>
        <v>0</v>
      </c>
      <c r="I90" s="7">
        <f t="shared" si="1"/>
        <v>-1.41303</v>
      </c>
      <c r="J90" s="8"/>
    </row>
    <row r="91" spans="1:10">
      <c r="A91" s="6" t="str">
        <f>[1]【补偿汇总表】!A91</f>
        <v>布央风电场</v>
      </c>
      <c r="B91" s="7">
        <f>VLOOKUP(A91,[1]【补偿汇总表】!$A$3:$P$198,16,FALSE)</f>
        <v>-0.018922</v>
      </c>
      <c r="C91" s="7">
        <f>VLOOKUP(A91,[1]【补偿汇总表】!$A$3:$P$198,4,FALSE)</f>
        <v>-0.111926</v>
      </c>
      <c r="D91" s="7">
        <f>VLOOKUP(A91,[1]【补偿汇总表】!$A$3:$P$198,7,FALSE)</f>
        <v>-0.201958</v>
      </c>
      <c r="E91" s="7">
        <f>VLOOKUP(A91,[1]【补偿汇总表】!$A$3:$P$198,10,FALSE)</f>
        <v>-0.01091</v>
      </c>
      <c r="F91" s="7">
        <f>VLOOKUP(A91,[1]【补偿汇总表】!$A$3:$P$198,13,FALSE)</f>
        <v>-1.02615</v>
      </c>
      <c r="G91" s="7">
        <f>VLOOKUP(A91,[1]【调峰补偿汇总表】!$A$3:$H$199,3,FALSE)-VLOOKUP(A91,[1]【调峰补偿汇总表】!$A$3:$H$199,4,FALSE)</f>
        <v>-0.047501</v>
      </c>
      <c r="H91" s="6">
        <f>VLOOKUP(A91,[1]【调峰补偿汇总表】!$A$3:$H$199,6,FALSE)-VLOOKUP(A91,[1]【调峰补偿汇总表】!$A$3:$H$199,7,FALSE)</f>
        <v>0</v>
      </c>
      <c r="I91" s="7">
        <f t="shared" si="1"/>
        <v>-1.417367</v>
      </c>
      <c r="J91" s="8"/>
    </row>
    <row r="92" spans="1:10">
      <c r="A92" s="6" t="str">
        <f>[1]【补偿汇总表】!A92</f>
        <v>广茂风电场</v>
      </c>
      <c r="B92" s="7">
        <f>VLOOKUP(A92,[1]【补偿汇总表】!$A$3:$P$198,16,FALSE)</f>
        <v>-0.00397</v>
      </c>
      <c r="C92" s="7">
        <f>VLOOKUP(A92,[1]【补偿汇总表】!$A$3:$P$198,4,FALSE)</f>
        <v>-0.023484</v>
      </c>
      <c r="D92" s="7">
        <f>VLOOKUP(A92,[1]【补偿汇总表】!$A$3:$P$198,7,FALSE)</f>
        <v>-0.042374</v>
      </c>
      <c r="E92" s="7">
        <f>VLOOKUP(A92,[1]【补偿汇总表】!$A$3:$P$198,10,FALSE)</f>
        <v>-0.002289</v>
      </c>
      <c r="F92" s="7">
        <f>VLOOKUP(A92,[1]【补偿汇总表】!$A$3:$P$198,13,FALSE)</f>
        <v>-0.215305</v>
      </c>
      <c r="G92" s="7">
        <f>VLOOKUP(A92,[1]【调峰补偿汇总表】!$A$3:$H$199,3,FALSE)-VLOOKUP(A92,[1]【调峰补偿汇总表】!$A$3:$H$199,4,FALSE)</f>
        <v>-0.009967</v>
      </c>
      <c r="H92" s="6">
        <f>VLOOKUP(A92,[1]【调峰补偿汇总表】!$A$3:$H$199,6,FALSE)-VLOOKUP(A92,[1]【调峰补偿汇总表】!$A$3:$H$199,7,FALSE)</f>
        <v>0</v>
      </c>
      <c r="I92" s="7">
        <f t="shared" si="1"/>
        <v>-0.297389</v>
      </c>
      <c r="J92" s="8"/>
    </row>
    <row r="93" spans="1:10">
      <c r="A93" s="6" t="str">
        <f>[1]【补偿汇总表】!A93</f>
        <v>蓝光坪风电场</v>
      </c>
      <c r="B93" s="7">
        <f>VLOOKUP(A93,[1]【补偿汇总表】!$A$3:$P$198,16,FALSE)</f>
        <v>-0.014794</v>
      </c>
      <c r="C93" s="7">
        <f>VLOOKUP(A93,[1]【补偿汇总表】!$A$3:$P$198,4,FALSE)</f>
        <v>-0.087507</v>
      </c>
      <c r="D93" s="7">
        <f>VLOOKUP(A93,[1]【补偿汇总表】!$A$3:$P$198,7,FALSE)</f>
        <v>-0.157896</v>
      </c>
      <c r="E93" s="7">
        <f>VLOOKUP(A93,[1]【补偿汇总表】!$A$3:$P$198,10,FALSE)</f>
        <v>-0.00853</v>
      </c>
      <c r="F93" s="7">
        <f>VLOOKUP(A93,[1]【补偿汇总表】!$A$3:$P$198,13,FALSE)</f>
        <v>-0.802274</v>
      </c>
      <c r="G93" s="7">
        <f>VLOOKUP(A93,[1]【调峰补偿汇总表】!$A$3:$H$199,3,FALSE)-VLOOKUP(A93,[1]【调峰补偿汇总表】!$A$3:$H$199,4,FALSE)</f>
        <v>-0.037137</v>
      </c>
      <c r="H93" s="6">
        <f>VLOOKUP(A93,[1]【调峰补偿汇总表】!$A$3:$H$199,6,FALSE)-VLOOKUP(A93,[1]【调峰补偿汇总表】!$A$3:$H$199,7,FALSE)</f>
        <v>0</v>
      </c>
      <c r="I93" s="7">
        <f t="shared" si="1"/>
        <v>-1.108138</v>
      </c>
      <c r="J93" s="8"/>
    </row>
    <row r="94" spans="1:10">
      <c r="A94" s="6" t="str">
        <f>[1]【补偿汇总表】!A94</f>
        <v>冲山风电场</v>
      </c>
      <c r="B94" s="7">
        <f>VLOOKUP(A94,[1]【补偿汇总表】!$A$3:$P$198,16,FALSE)</f>
        <v>-0.014752</v>
      </c>
      <c r="C94" s="7">
        <f>VLOOKUP(A94,[1]【补偿汇总表】!$A$3:$P$198,4,FALSE)</f>
        <v>-0.08726</v>
      </c>
      <c r="D94" s="7">
        <f>VLOOKUP(A94,[1]【补偿汇总表】!$A$3:$P$198,7,FALSE)</f>
        <v>-0.15745</v>
      </c>
      <c r="E94" s="7">
        <f>VLOOKUP(A94,[1]【补偿汇总表】!$A$3:$P$198,10,FALSE)</f>
        <v>-0.008506</v>
      </c>
      <c r="F94" s="7">
        <f>VLOOKUP(A94,[1]【补偿汇总表】!$A$3:$P$198,13,FALSE)</f>
        <v>-0.800006</v>
      </c>
      <c r="G94" s="7">
        <f>VLOOKUP(A94,[1]【调峰补偿汇总表】!$A$3:$H$199,3,FALSE)-VLOOKUP(A94,[1]【调峰补偿汇总表】!$A$3:$H$199,4,FALSE)</f>
        <v>-0.037032</v>
      </c>
      <c r="H94" s="6">
        <f>VLOOKUP(A94,[1]【调峰补偿汇总表】!$A$3:$H$199,6,FALSE)-VLOOKUP(A94,[1]【调峰补偿汇总表】!$A$3:$H$199,7,FALSE)</f>
        <v>0</v>
      </c>
      <c r="I94" s="7">
        <f t="shared" si="1"/>
        <v>-1.105006</v>
      </c>
      <c r="J94" s="8"/>
    </row>
    <row r="95" spans="1:10">
      <c r="A95" s="6" t="str">
        <f>[1]【补偿汇总表】!A95</f>
        <v>笔架山风电场</v>
      </c>
      <c r="B95" s="7">
        <f>VLOOKUP(A95,[1]【补偿汇总表】!$A$3:$P$198,16,FALSE)</f>
        <v>-0.01441</v>
      </c>
      <c r="C95" s="7">
        <f>VLOOKUP(A95,[1]【补偿汇总表】!$A$3:$P$198,4,FALSE)</f>
        <v>-0.085241</v>
      </c>
      <c r="D95" s="7">
        <f>VLOOKUP(A95,[1]【补偿汇总表】!$A$3:$P$198,7,FALSE)</f>
        <v>-0.153807</v>
      </c>
      <c r="E95" s="7">
        <f>VLOOKUP(A95,[1]【补偿汇总表】!$A$3:$P$198,10,FALSE)</f>
        <v>-0.008309</v>
      </c>
      <c r="F95" s="7">
        <f>VLOOKUP(A95,[1]【补偿汇总表】!$A$3:$P$198,13,FALSE)</f>
        <v>-0.781494</v>
      </c>
      <c r="G95" s="7">
        <f>VLOOKUP(A95,[1]【调峰补偿汇总表】!$A$3:$H$199,3,FALSE)-VLOOKUP(A95,[1]【调峰补偿汇总表】!$A$3:$H$199,4,FALSE)</f>
        <v>-0.036176</v>
      </c>
      <c r="H95" s="6">
        <f>VLOOKUP(A95,[1]【调峰补偿汇总表】!$A$3:$H$199,6,FALSE)-VLOOKUP(A95,[1]【调峰补偿汇总表】!$A$3:$H$199,7,FALSE)</f>
        <v>0</v>
      </c>
      <c r="I95" s="7">
        <f t="shared" si="1"/>
        <v>-1.079437</v>
      </c>
      <c r="J95" s="8"/>
    </row>
    <row r="96" spans="1:10">
      <c r="A96" s="6" t="str">
        <f>[1]【补偿汇总表】!A96</f>
        <v>岭脚风电场</v>
      </c>
      <c r="B96" s="7">
        <f>VLOOKUP(A96,[1]【补偿汇总表】!$A$3:$P$198,16,FALSE)</f>
        <v>-0.015568</v>
      </c>
      <c r="C96" s="7">
        <f>VLOOKUP(A96,[1]【补偿汇总表】!$A$3:$P$198,4,FALSE)</f>
        <v>-0.09209</v>
      </c>
      <c r="D96" s="7">
        <f>VLOOKUP(A96,[1]【补偿汇总表】!$A$3:$P$198,7,FALSE)</f>
        <v>-0.166165</v>
      </c>
      <c r="E96" s="7">
        <f>VLOOKUP(A96,[1]【补偿汇总表】!$A$3:$P$198,10,FALSE)</f>
        <v>-0.008976</v>
      </c>
      <c r="F96" s="7">
        <f>VLOOKUP(A96,[1]【补偿汇总表】!$A$3:$P$198,13,FALSE)</f>
        <v>-0.844288</v>
      </c>
      <c r="G96" s="7">
        <f>VLOOKUP(A96,[1]【调峰补偿汇总表】!$A$3:$H$199,3,FALSE)-VLOOKUP(A96,[1]【调峰补偿汇总表】!$A$3:$H$199,4,FALSE)</f>
        <v>-0.039082</v>
      </c>
      <c r="H96" s="6">
        <f>VLOOKUP(A96,[1]【调峰补偿汇总表】!$A$3:$H$199,6,FALSE)-VLOOKUP(A96,[1]【调峰补偿汇总表】!$A$3:$H$199,7,FALSE)</f>
        <v>0</v>
      </c>
      <c r="I96" s="7">
        <f t="shared" si="1"/>
        <v>-1.166169</v>
      </c>
      <c r="J96" s="8"/>
    </row>
    <row r="97" spans="1:10">
      <c r="A97" s="6" t="str">
        <f>[1]【补偿汇总表】!A97</f>
        <v>大容山风电场</v>
      </c>
      <c r="B97" s="7">
        <f>VLOOKUP(A97,[1]【补偿汇总表】!$A$3:$P$198,16,FALSE)</f>
        <v>-0.010009</v>
      </c>
      <c r="C97" s="7">
        <f>VLOOKUP(A97,[1]【补偿汇总表】!$A$3:$P$198,4,FALSE)</f>
        <v>-0.059206</v>
      </c>
      <c r="D97" s="7">
        <f>VLOOKUP(A97,[1]【补偿汇总表】!$A$3:$P$198,7,FALSE)</f>
        <v>-0.10683</v>
      </c>
      <c r="E97" s="7">
        <f>VLOOKUP(A97,[1]【补偿汇总表】!$A$3:$P$198,10,FALSE)</f>
        <v>-0.005771</v>
      </c>
      <c r="F97" s="7">
        <f>VLOOKUP(A97,[1]【补偿汇总表】!$A$3:$P$198,13,FALSE)</f>
        <v>-0.542807</v>
      </c>
      <c r="G97" s="7">
        <f>VLOOKUP(A97,[1]【调峰补偿汇总表】!$A$3:$H$199,3,FALSE)-VLOOKUP(A97,[1]【调峰补偿汇总表】!$A$3:$H$199,4,FALSE)</f>
        <v>-0.025127</v>
      </c>
      <c r="H97" s="6">
        <f>VLOOKUP(A97,[1]【调峰补偿汇总表】!$A$3:$H$199,6,FALSE)-VLOOKUP(A97,[1]【调峰补偿汇总表】!$A$3:$H$199,7,FALSE)</f>
        <v>0</v>
      </c>
      <c r="I97" s="7">
        <f t="shared" si="1"/>
        <v>-0.74975</v>
      </c>
      <c r="J97" s="8"/>
    </row>
    <row r="98" spans="1:10">
      <c r="A98" s="6" t="str">
        <f>[1]【补偿汇总表】!A98</f>
        <v>牛景岭风电场</v>
      </c>
      <c r="B98" s="7">
        <f>VLOOKUP(A98,[1]【补偿汇总表】!$A$3:$P$198,16,FALSE)</f>
        <v>-0.058024</v>
      </c>
      <c r="C98" s="7">
        <f>VLOOKUP(A98,[1]【补偿汇总表】!$A$3:$P$198,4,FALSE)</f>
        <v>-0.343226</v>
      </c>
      <c r="D98" s="7">
        <f>VLOOKUP(A98,[1]【补偿汇总表】!$A$3:$P$198,7,FALSE)</f>
        <v>-0.619309</v>
      </c>
      <c r="E98" s="7">
        <f>VLOOKUP(A98,[1]【补偿汇总表】!$A$3:$P$198,10,FALSE)</f>
        <v>-0.033456</v>
      </c>
      <c r="F98" s="7">
        <f>VLOOKUP(A98,[1]【补偿汇总表】!$A$3:$P$198,13,FALSE)</f>
        <v>-3.146721</v>
      </c>
      <c r="G98" s="7">
        <f>VLOOKUP(A98,[1]【调峰补偿汇总表】!$A$3:$H$199,3,FALSE)-VLOOKUP(A98,[1]【调峰补偿汇总表】!$A$3:$H$199,4,FALSE)</f>
        <v>-0.145662</v>
      </c>
      <c r="H98" s="6">
        <f>VLOOKUP(A98,[1]【调峰补偿汇总表】!$A$3:$H$199,6,FALSE)-VLOOKUP(A98,[1]【调峰补偿汇总表】!$A$3:$H$199,7,FALSE)</f>
        <v>0</v>
      </c>
      <c r="I98" s="7">
        <f t="shared" si="1"/>
        <v>-4.346398</v>
      </c>
      <c r="J98" s="8"/>
    </row>
    <row r="99" spans="1:10">
      <c r="A99" s="6" t="str">
        <f>[1]【补偿汇总表】!A99</f>
        <v>全达风电场</v>
      </c>
      <c r="B99" s="7">
        <f>VLOOKUP(A99,[1]【补偿汇总表】!$A$3:$P$198,16,FALSE)</f>
        <v>-0.037957</v>
      </c>
      <c r="C99" s="7">
        <f>VLOOKUP(A99,[1]【补偿汇总表】!$A$3:$P$198,4,FALSE)</f>
        <v>-0.224527</v>
      </c>
      <c r="D99" s="7">
        <f>VLOOKUP(A99,[1]【补偿汇总表】!$A$3:$P$198,7,FALSE)</f>
        <v>-0.405131</v>
      </c>
      <c r="E99" s="7">
        <f>VLOOKUP(A99,[1]【补偿汇总表】!$A$3:$P$198,10,FALSE)</f>
        <v>-0.021886</v>
      </c>
      <c r="F99" s="7">
        <f>VLOOKUP(A99,[1]【补偿汇总表】!$A$3:$P$198,13,FALSE)</f>
        <v>-2.058477</v>
      </c>
      <c r="G99" s="7">
        <f>VLOOKUP(A99,[1]【调峰补偿汇总表】!$A$3:$H$199,3,FALSE)-VLOOKUP(A99,[1]【调峰补偿汇总表】!$A$3:$H$199,4,FALSE)</f>
        <v>-0.095287</v>
      </c>
      <c r="H99" s="6">
        <f>VLOOKUP(A99,[1]【调峰补偿汇总表】!$A$3:$H$199,6,FALSE)-VLOOKUP(A99,[1]【调峰补偿汇总表】!$A$3:$H$199,7,FALSE)</f>
        <v>0</v>
      </c>
      <c r="I99" s="7">
        <f t="shared" si="1"/>
        <v>-2.843265</v>
      </c>
      <c r="J99" s="8"/>
    </row>
    <row r="100" spans="1:10">
      <c r="A100" s="6" t="str">
        <f>[1]【补偿汇总表】!A100</f>
        <v>锐航风电场</v>
      </c>
      <c r="B100" s="7">
        <f>VLOOKUP(A100,[1]【补偿汇总表】!$A$3:$P$198,16,FALSE)</f>
        <v>-0.014286</v>
      </c>
      <c r="C100" s="7">
        <f>VLOOKUP(A100,[1]【补偿汇总表】!$A$3:$P$198,4,FALSE)</f>
        <v>-0.084503</v>
      </c>
      <c r="D100" s="7">
        <f>VLOOKUP(A100,[1]【补偿汇总表】!$A$3:$P$198,7,FALSE)</f>
        <v>-0.152476</v>
      </c>
      <c r="E100" s="7">
        <f>VLOOKUP(A100,[1]【补偿汇总表】!$A$3:$P$198,10,FALSE)</f>
        <v>-0.008237</v>
      </c>
      <c r="F100" s="7">
        <f>VLOOKUP(A100,[1]【补偿汇总表】!$A$3:$P$198,13,FALSE)</f>
        <v>-0.774732</v>
      </c>
      <c r="G100" s="7">
        <f>VLOOKUP(A100,[1]【调峰补偿汇总表】!$A$3:$H$199,3,FALSE)-VLOOKUP(A100,[1]【调峰补偿汇总表】!$A$3:$H$199,4,FALSE)</f>
        <v>-0.035863</v>
      </c>
      <c r="H100" s="6">
        <f>VLOOKUP(A100,[1]【调峰补偿汇总表】!$A$3:$H$199,6,FALSE)-VLOOKUP(A100,[1]【调峰补偿汇总表】!$A$3:$H$199,7,FALSE)</f>
        <v>0</v>
      </c>
      <c r="I100" s="7">
        <f t="shared" si="1"/>
        <v>-1.070097</v>
      </c>
      <c r="J100" s="8"/>
    </row>
    <row r="101" spans="1:10">
      <c r="A101" s="6" t="str">
        <f>[1]【补偿汇总表】!A101</f>
        <v>狮子岭风电场</v>
      </c>
      <c r="B101" s="7">
        <f>VLOOKUP(A101,[1]【补偿汇总表】!$A$3:$P$198,16,FALSE)</f>
        <v>-0.007957</v>
      </c>
      <c r="C101" s="7">
        <f>VLOOKUP(A101,[1]【补偿汇总表】!$A$3:$P$198,4,FALSE)</f>
        <v>-0.04707</v>
      </c>
      <c r="D101" s="7">
        <f>VLOOKUP(A101,[1]【补偿汇总表】!$A$3:$P$198,7,FALSE)</f>
        <v>-0.084932</v>
      </c>
      <c r="E101" s="7">
        <f>VLOOKUP(A101,[1]【补偿汇总表】!$A$3:$P$198,10,FALSE)</f>
        <v>-0.004588</v>
      </c>
      <c r="F101" s="7">
        <f>VLOOKUP(A101,[1]【补偿汇总表】!$A$3:$P$198,13,FALSE)</f>
        <v>-0.431539</v>
      </c>
      <c r="G101" s="7">
        <f>VLOOKUP(A101,[1]【调峰补偿汇总表】!$A$3:$H$199,3,FALSE)-VLOOKUP(A101,[1]【调峰补偿汇总表】!$A$3:$H$199,4,FALSE)</f>
        <v>-0.019976</v>
      </c>
      <c r="H101" s="6">
        <f>VLOOKUP(A101,[1]【调峰补偿汇总表】!$A$3:$H$199,6,FALSE)-VLOOKUP(A101,[1]【调峰补偿汇总表】!$A$3:$H$199,7,FALSE)</f>
        <v>0</v>
      </c>
      <c r="I101" s="7">
        <f t="shared" si="1"/>
        <v>-0.596062</v>
      </c>
      <c r="J101" s="8"/>
    </row>
    <row r="102" spans="1:10">
      <c r="A102" s="6" t="str">
        <f>[1]【补偿汇总表】!A102</f>
        <v>岩滩电厂</v>
      </c>
      <c r="B102" s="7">
        <f>VLOOKUP(A102,[1]【补偿汇总表】!$A$3:$P$198,16,FALSE)</f>
        <v>-1.033985</v>
      </c>
      <c r="C102" s="7">
        <f>VLOOKUP(A102,[1]【补偿汇总表】!$A$3:$P$198,4,FALSE)</f>
        <v>-3.116267</v>
      </c>
      <c r="D102" s="7">
        <f>VLOOKUP(A102,[1]【补偿汇总表】!$A$3:$P$198,7,FALSE)</f>
        <v>-11.036061</v>
      </c>
      <c r="E102" s="7">
        <f>VLOOKUP(A102,[1]【补偿汇总表】!$A$3:$P$198,10,FALSE)</f>
        <v>9.853222</v>
      </c>
      <c r="F102" s="7">
        <f>VLOOKUP(A102,[1]【补偿汇总表】!$A$3:$P$198,13,FALSE)</f>
        <v>-11.251654</v>
      </c>
      <c r="G102" s="7">
        <f>VLOOKUP(A102,[1]【调峰补偿汇总表】!$A$3:$H$199,3,FALSE)-VLOOKUP(A102,[1]【调峰补偿汇总表】!$A$3:$H$199,4,FALSE)</f>
        <v>-2.595698</v>
      </c>
      <c r="H102" s="6">
        <f>VLOOKUP(A102,[1]【调峰补偿汇总表】!$A$3:$H$199,6,FALSE)-VLOOKUP(A102,[1]【调峰补偿汇总表】!$A$3:$H$199,7,FALSE)</f>
        <v>0</v>
      </c>
      <c r="I102" s="7">
        <f t="shared" si="1"/>
        <v>-19.180443</v>
      </c>
      <c r="J102" s="8"/>
    </row>
    <row r="103" spans="1:10">
      <c r="A103" s="6" t="str">
        <f>[1]【补偿汇总表】!A103</f>
        <v>长洲电厂</v>
      </c>
      <c r="B103" s="7">
        <f>VLOOKUP(A103,[1]【补偿汇总表】!$A$3:$P$198,16,FALSE)</f>
        <v>-0.723455</v>
      </c>
      <c r="C103" s="7">
        <f>VLOOKUP(A103,[1]【补偿汇总表】!$A$3:$P$198,4,FALSE)</f>
        <v>1.720592</v>
      </c>
      <c r="D103" s="7">
        <f>VLOOKUP(A103,[1]【补偿汇总表】!$A$3:$P$198,7,FALSE)</f>
        <v>-7.721673</v>
      </c>
      <c r="E103" s="7">
        <f>VLOOKUP(A103,[1]【补偿汇总表】!$A$3:$P$198,10,FALSE)</f>
        <v>-0.416006</v>
      </c>
      <c r="F103" s="7">
        <f>VLOOKUP(A103,[1]【补偿汇总表】!$A$3:$P$198,13,FALSE)</f>
        <v>-39.11854</v>
      </c>
      <c r="G103" s="7">
        <f>VLOOKUP(A103,[1]【调峰补偿汇总表】!$A$3:$H$199,3,FALSE)-VLOOKUP(A103,[1]【调峰补偿汇总表】!$A$3:$H$199,4,FALSE)</f>
        <v>-1.816149</v>
      </c>
      <c r="H103" s="6">
        <f>VLOOKUP(A103,[1]【调峰补偿汇总表】!$A$3:$H$199,6,FALSE)-VLOOKUP(A103,[1]【调峰补偿汇总表】!$A$3:$H$199,7,FALSE)</f>
        <v>0</v>
      </c>
      <c r="I103" s="7">
        <f t="shared" si="1"/>
        <v>-48.075231</v>
      </c>
      <c r="J103" s="8"/>
    </row>
    <row r="104" spans="1:10">
      <c r="A104" s="6" t="str">
        <f>[1]【补偿汇总表】!A104</f>
        <v>乐滩电厂</v>
      </c>
      <c r="B104" s="7">
        <f>VLOOKUP(A104,[1]【补偿汇总表】!$A$3:$P$198,16,FALSE)</f>
        <v>-0.456005</v>
      </c>
      <c r="C104" s="7">
        <f>VLOOKUP(A104,[1]【补偿汇总表】!$A$3:$P$198,4,FALSE)</f>
        <v>3.30262</v>
      </c>
      <c r="D104" s="7">
        <f>VLOOKUP(A104,[1]【补偿汇总表】!$A$3:$P$198,7,FALSE)</f>
        <v>-4.867095</v>
      </c>
      <c r="E104" s="7">
        <f>VLOOKUP(A104,[1]【补偿汇总表】!$A$3:$P$198,10,FALSE)</f>
        <v>1.396598</v>
      </c>
      <c r="F104" s="7">
        <f>VLOOKUP(A104,[1]【补偿汇总表】!$A$3:$P$198,13,FALSE)</f>
        <v>-21.415356</v>
      </c>
      <c r="G104" s="7">
        <f>VLOOKUP(A104,[1]【调峰补偿汇总表】!$A$3:$H$199,3,FALSE)-VLOOKUP(A104,[1]【调峰补偿汇总表】!$A$3:$H$199,4,FALSE)</f>
        <v>-1.144748</v>
      </c>
      <c r="H104" s="6">
        <f>VLOOKUP(A104,[1]【调峰补偿汇总表】!$A$3:$H$199,6,FALSE)-VLOOKUP(A104,[1]【调峰补偿汇总表】!$A$3:$H$199,7,FALSE)</f>
        <v>0</v>
      </c>
      <c r="I104" s="7">
        <f t="shared" si="1"/>
        <v>-23.183986</v>
      </c>
      <c r="J104" s="8"/>
    </row>
    <row r="105" spans="1:10">
      <c r="A105" s="6" t="str">
        <f>[1]【补偿汇总表】!A105</f>
        <v>浔州电厂</v>
      </c>
      <c r="B105" s="7">
        <f>VLOOKUP(A105,[1]【补偿汇总表】!$A$3:$P$198,16,FALSE)</f>
        <v>-0.619918</v>
      </c>
      <c r="C105" s="7">
        <f>VLOOKUP(A105,[1]【补偿汇总表】!$A$3:$P$198,4,FALSE)</f>
        <v>-3.666962</v>
      </c>
      <c r="D105" s="7">
        <f>VLOOKUP(A105,[1]【补偿汇总表】!$A$3:$P$198,7,FALSE)</f>
        <v>-6.616587</v>
      </c>
      <c r="E105" s="7">
        <f>VLOOKUP(A105,[1]【补偿汇总表】!$A$3:$P$198,10,FALSE)</f>
        <v>-0.357231</v>
      </c>
      <c r="F105" s="7">
        <f>VLOOKUP(A105,[1]【补偿汇总表】!$A$3:$P$198,13,FALSE)</f>
        <v>-33.599226</v>
      </c>
      <c r="G105" s="7">
        <f>VLOOKUP(A105,[1]【调峰补偿汇总表】!$A$3:$H$199,3,FALSE)-VLOOKUP(A105,[1]【调峰补偿汇总表】!$A$3:$H$199,4,FALSE)</f>
        <v>-1.556231</v>
      </c>
      <c r="H105" s="6">
        <f>VLOOKUP(A105,[1]【调峰补偿汇总表】!$A$3:$H$199,6,FALSE)-VLOOKUP(A105,[1]【调峰补偿汇总表】!$A$3:$H$199,7,FALSE)</f>
        <v>0</v>
      </c>
      <c r="I105" s="7">
        <f t="shared" si="1"/>
        <v>-46.416155</v>
      </c>
      <c r="J105" s="8"/>
    </row>
    <row r="106" spans="1:10">
      <c r="A106" s="6" t="str">
        <f>[1]【补偿汇总表】!A106</f>
        <v>大化电厂</v>
      </c>
      <c r="B106" s="7">
        <f>VLOOKUP(A106,[1]【补偿汇总表】!$A$3:$P$198,16,FALSE)</f>
        <v>-0.433707</v>
      </c>
      <c r="C106" s="7">
        <f>VLOOKUP(A106,[1]【补偿汇总表】!$A$3:$P$198,4,FALSE)</f>
        <v>33.43452</v>
      </c>
      <c r="D106" s="7">
        <f>VLOOKUP(A106,[1]【补偿汇总表】!$A$3:$P$198,7,FALSE)</f>
        <v>-4.629096</v>
      </c>
      <c r="E106" s="7">
        <f>VLOOKUP(A106,[1]【补偿汇总表】!$A$3:$P$198,10,FALSE)</f>
        <v>-0.211043</v>
      </c>
      <c r="F106" s="7">
        <f>VLOOKUP(A106,[1]【补偿汇总表】!$A$3:$P$198,13,FALSE)</f>
        <v>-23.295405</v>
      </c>
      <c r="G106" s="7">
        <f>VLOOKUP(A106,[1]【调峰补偿汇总表】!$A$3:$H$199,3,FALSE)-VLOOKUP(A106,[1]【调峰补偿汇总表】!$A$3:$H$199,4,FALSE)</f>
        <v>-1.08877</v>
      </c>
      <c r="H106" s="6">
        <f>VLOOKUP(A106,[1]【调峰补偿汇总表】!$A$3:$H$199,6,FALSE)-VLOOKUP(A106,[1]【调峰补偿汇总表】!$A$3:$H$199,7,FALSE)</f>
        <v>0</v>
      </c>
      <c r="I106" s="7">
        <f t="shared" si="1"/>
        <v>3.776499</v>
      </c>
      <c r="J106" s="8"/>
    </row>
    <row r="107" spans="1:10">
      <c r="A107" s="6" t="str">
        <f>[1]【补偿汇总表】!A107</f>
        <v>右江电厂</v>
      </c>
      <c r="B107" s="7">
        <f>VLOOKUP(A107,[1]【补偿汇总表】!$A$3:$P$198,16,FALSE)</f>
        <v>-0.176609</v>
      </c>
      <c r="C107" s="7">
        <f>VLOOKUP(A107,[1]【补偿汇总表】!$A$3:$P$198,4,FALSE)</f>
        <v>4.955315</v>
      </c>
      <c r="D107" s="7">
        <f>VLOOKUP(A107,[1]【补偿汇总表】!$A$3:$P$198,7,FALSE)</f>
        <v>-1.885007</v>
      </c>
      <c r="E107" s="7">
        <f>VLOOKUP(A107,[1]【补偿汇总表】!$A$3:$P$198,10,FALSE)</f>
        <v>-0.080893</v>
      </c>
      <c r="F107" s="7">
        <f>VLOOKUP(A107,[1]【补偿汇总表】!$A$3:$P$198,13,FALSE)</f>
        <v>-4.681871</v>
      </c>
      <c r="G107" s="7">
        <f>VLOOKUP(A107,[1]【调峰补偿汇总表】!$A$3:$H$199,3,FALSE)-VLOOKUP(A107,[1]【调峰补偿汇总表】!$A$3:$H$199,4,FALSE)</f>
        <v>-0.443356</v>
      </c>
      <c r="H107" s="6">
        <f>VLOOKUP(A107,[1]【调峰补偿汇总表】!$A$3:$H$199,6,FALSE)-VLOOKUP(A107,[1]【调峰补偿汇总表】!$A$3:$H$199,7,FALSE)</f>
        <v>0</v>
      </c>
      <c r="I107" s="7">
        <f t="shared" si="1"/>
        <v>-2.312421</v>
      </c>
      <c r="J107" s="8"/>
    </row>
    <row r="108" spans="1:10">
      <c r="A108" s="6" t="str">
        <f>[1]【补偿汇总表】!A108</f>
        <v>桥巩电厂</v>
      </c>
      <c r="B108" s="7">
        <f>VLOOKUP(A108,[1]【补偿汇总表】!$A$3:$P$198,16,FALSE)</f>
        <v>-0.385864</v>
      </c>
      <c r="C108" s="7">
        <f>VLOOKUP(A108,[1]【补偿汇总表】!$A$3:$P$198,4,FALSE)</f>
        <v>-2.282479</v>
      </c>
      <c r="D108" s="7">
        <f>VLOOKUP(A108,[1]【补偿汇总表】!$A$3:$P$198,7,FALSE)</f>
        <v>-4.118455</v>
      </c>
      <c r="E108" s="7">
        <f>VLOOKUP(A108,[1]【补偿汇总表】!$A$3:$P$198,10,FALSE)</f>
        <v>-0.221806</v>
      </c>
      <c r="F108" s="7">
        <f>VLOOKUP(A108,[1]【补偿汇总表】!$A$3:$P$198,13,FALSE)</f>
        <v>-20.640391</v>
      </c>
      <c r="G108" s="7">
        <f>VLOOKUP(A108,[1]【调峰补偿汇总表】!$A$3:$H$199,3,FALSE)-VLOOKUP(A108,[1]【调峰补偿汇总表】!$A$3:$H$199,4,FALSE)</f>
        <v>-0.968667</v>
      </c>
      <c r="H108" s="6">
        <f>VLOOKUP(A108,[1]【调峰补偿汇总表】!$A$3:$H$199,6,FALSE)-VLOOKUP(A108,[1]【调峰补偿汇总表】!$A$3:$H$199,7,FALSE)</f>
        <v>0</v>
      </c>
      <c r="I108" s="7">
        <f t="shared" si="1"/>
        <v>-28.617662</v>
      </c>
      <c r="J108" s="8"/>
    </row>
    <row r="109" spans="1:10">
      <c r="A109" s="6" t="str">
        <f>[1]【补偿汇总表】!A109</f>
        <v>平班电厂</v>
      </c>
      <c r="B109" s="7">
        <f>VLOOKUP(A109,[1]【补偿汇总表】!$A$3:$P$198,16,FALSE)</f>
        <v>-0.282456</v>
      </c>
      <c r="C109" s="7">
        <f>VLOOKUP(A109,[1]【补偿汇总表】!$A$3:$P$198,4,FALSE)</f>
        <v>-1.670797</v>
      </c>
      <c r="D109" s="7">
        <f>VLOOKUP(A109,[1]【补偿汇总表】!$A$3:$P$198,7,FALSE)</f>
        <v>-3.01475</v>
      </c>
      <c r="E109" s="7">
        <f>VLOOKUP(A109,[1]【补偿汇总表】!$A$3:$P$198,10,FALSE)</f>
        <v>0.553294</v>
      </c>
      <c r="F109" s="7">
        <f>VLOOKUP(A109,[1]【补偿汇总表】!$A$3:$P$198,13,FALSE)</f>
        <v>-7.479947</v>
      </c>
      <c r="G109" s="7">
        <f>VLOOKUP(A109,[1]【调峰补偿汇总表】!$A$3:$H$199,3,FALSE)-VLOOKUP(A109,[1]【调峰补偿汇总表】!$A$3:$H$199,4,FALSE)</f>
        <v>-0.709074</v>
      </c>
      <c r="H109" s="6">
        <f>VLOOKUP(A109,[1]【调峰补偿汇总表】!$A$3:$H$199,6,FALSE)-VLOOKUP(A109,[1]【调峰补偿汇总表】!$A$3:$H$199,7,FALSE)</f>
        <v>0</v>
      </c>
      <c r="I109" s="7">
        <f t="shared" si="1"/>
        <v>-12.60373</v>
      </c>
      <c r="J109" s="8"/>
    </row>
    <row r="110" spans="1:10">
      <c r="A110" s="6" t="str">
        <f>[1]【补偿汇总表】!A110</f>
        <v>西津电厂</v>
      </c>
      <c r="B110" s="7">
        <f>VLOOKUP(A110,[1]【补偿汇总表】!$A$3:$P$198,16,FALSE)</f>
        <v>-0.266224</v>
      </c>
      <c r="C110" s="7">
        <f>VLOOKUP(A110,[1]【补偿汇总表】!$A$3:$P$198,4,FALSE)</f>
        <v>1.425222</v>
      </c>
      <c r="D110" s="7">
        <f>VLOOKUP(A110,[1]【补偿汇总表】!$A$3:$P$198,7,FALSE)</f>
        <v>-2.841495</v>
      </c>
      <c r="E110" s="7">
        <f>VLOOKUP(A110,[1]【补偿汇总表】!$A$3:$P$198,10,FALSE)</f>
        <v>-0.153499</v>
      </c>
      <c r="F110" s="7">
        <f>VLOOKUP(A110,[1]【补偿汇总表】!$A$3:$P$198,13,FALSE)</f>
        <v>-14.433664</v>
      </c>
      <c r="G110" s="7">
        <f>VLOOKUP(A110,[1]【调峰补偿汇总表】!$A$3:$H$199,3,FALSE)-VLOOKUP(A110,[1]【调峰补偿汇总表】!$A$3:$H$199,4,FALSE)</f>
        <v>-0.668324</v>
      </c>
      <c r="H110" s="6">
        <f>VLOOKUP(A110,[1]【调峰补偿汇总表】!$A$3:$H$199,6,FALSE)-VLOOKUP(A110,[1]【调峰补偿汇总表】!$A$3:$H$199,7,FALSE)</f>
        <v>0</v>
      </c>
      <c r="I110" s="7">
        <f t="shared" si="1"/>
        <v>-16.937984</v>
      </c>
      <c r="J110" s="8"/>
    </row>
    <row r="111" spans="1:10">
      <c r="A111" s="6" t="str">
        <f>[1]【补偿汇总表】!A111</f>
        <v>红花电厂</v>
      </c>
      <c r="B111" s="7">
        <f>VLOOKUP(A111,[1]【补偿汇总表】!$A$3:$P$198,16,FALSE)</f>
        <v>-0.128188</v>
      </c>
      <c r="C111" s="7">
        <f>VLOOKUP(A111,[1]【补偿汇总表】!$A$3:$P$198,4,FALSE)</f>
        <v>-0.758263</v>
      </c>
      <c r="D111" s="7">
        <f>VLOOKUP(A111,[1]【补偿汇总表】!$A$3:$P$198,7,FALSE)</f>
        <v>-1.368194</v>
      </c>
      <c r="E111" s="7">
        <f>VLOOKUP(A111,[1]【补偿汇总表】!$A$3:$P$198,10,FALSE)</f>
        <v>-0.073849</v>
      </c>
      <c r="F111" s="7">
        <f>VLOOKUP(A111,[1]【补偿汇总表】!$A$3:$P$198,13,FALSE)</f>
        <v>-6.947994</v>
      </c>
      <c r="G111" s="7">
        <f>VLOOKUP(A111,[1]【调峰补偿汇总表】!$A$3:$H$199,3,FALSE)-VLOOKUP(A111,[1]【调峰补偿汇总表】!$A$3:$H$199,4,FALSE)</f>
        <v>-0.321801</v>
      </c>
      <c r="H111" s="6">
        <f>VLOOKUP(A111,[1]【调峰补偿汇总表】!$A$3:$H$199,6,FALSE)-VLOOKUP(A111,[1]【调峰补偿汇总表】!$A$3:$H$199,7,FALSE)</f>
        <v>0</v>
      </c>
      <c r="I111" s="7">
        <f t="shared" si="1"/>
        <v>-9.598289</v>
      </c>
      <c r="J111" s="8"/>
    </row>
    <row r="112" spans="1:10">
      <c r="A112" s="6" t="str">
        <f>[1]【补偿汇总表】!A112</f>
        <v>百龙滩电厂</v>
      </c>
      <c r="B112" s="7">
        <f>VLOOKUP(A112,[1]【补偿汇总表】!$A$3:$P$198,16,FALSE)</f>
        <v>-0.15999</v>
      </c>
      <c r="C112" s="7">
        <f>VLOOKUP(A112,[1]【补偿汇总表】!$A$3:$P$198,4,FALSE)</f>
        <v>-0.946378</v>
      </c>
      <c r="D112" s="7">
        <f>VLOOKUP(A112,[1]【补偿汇总表】!$A$3:$P$198,7,FALSE)</f>
        <v>-1.707624</v>
      </c>
      <c r="E112" s="7">
        <f>VLOOKUP(A112,[1]【补偿汇总表】!$A$3:$P$198,10,FALSE)</f>
        <v>-0.091929</v>
      </c>
      <c r="F112" s="7">
        <f>VLOOKUP(A112,[1]【补偿汇总表】!$A$3:$P$198,13,FALSE)</f>
        <v>-8.649061</v>
      </c>
      <c r="G112" s="7">
        <f>VLOOKUP(A112,[1]【调峰补偿汇总表】!$A$3:$H$199,3,FALSE)-VLOOKUP(A112,[1]【调峰补偿汇总表】!$A$3:$H$199,4,FALSE)</f>
        <v>-0.401636</v>
      </c>
      <c r="H112" s="6">
        <f>VLOOKUP(A112,[1]【调峰补偿汇总表】!$A$3:$H$199,6,FALSE)-VLOOKUP(A112,[1]【调峰补偿汇总表】!$A$3:$H$199,7,FALSE)</f>
        <v>0</v>
      </c>
      <c r="I112" s="7">
        <f t="shared" si="1"/>
        <v>-11.956618</v>
      </c>
      <c r="J112" s="8"/>
    </row>
    <row r="113" spans="1:10">
      <c r="A113" s="6" t="str">
        <f>[1]【补偿汇总表】!A113</f>
        <v>宋村电厂</v>
      </c>
      <c r="B113" s="7">
        <f>VLOOKUP(A113,[1]【补偿汇总表】!$A$3:$P$198,16,FALSE)</f>
        <v>-0.124113</v>
      </c>
      <c r="C113" s="7">
        <f>VLOOKUP(A113,[1]【补偿汇总表】!$A$3:$P$198,4,FALSE)</f>
        <v>-0.734158</v>
      </c>
      <c r="D113" s="7">
        <f>VLOOKUP(A113,[1]【补偿汇总表】!$A$3:$P$198,7,FALSE)</f>
        <v>-1.324698</v>
      </c>
      <c r="E113" s="7">
        <f>VLOOKUP(A113,[1]【补偿汇总表】!$A$3:$P$198,10,FALSE)</f>
        <v>-0.068301</v>
      </c>
      <c r="F113" s="7">
        <f>VLOOKUP(A113,[1]【补偿汇总表】!$A$3:$P$198,13,FALSE)</f>
        <v>-6.693933</v>
      </c>
      <c r="G113" s="7">
        <f>VLOOKUP(A113,[1]【调峰补偿汇总表】!$A$3:$H$199,3,FALSE)-VLOOKUP(A113,[1]【调峰补偿汇总表】!$A$3:$H$199,4,FALSE)</f>
        <v>-0.311571</v>
      </c>
      <c r="H113" s="6">
        <f>VLOOKUP(A113,[1]【调峰补偿汇总表】!$A$3:$H$199,6,FALSE)-VLOOKUP(A113,[1]【调峰补偿汇总表】!$A$3:$H$199,7,FALSE)</f>
        <v>0</v>
      </c>
      <c r="I113" s="7">
        <f t="shared" si="1"/>
        <v>-9.256774</v>
      </c>
      <c r="J113" s="8"/>
    </row>
    <row r="114" spans="1:10">
      <c r="A114" s="6" t="str">
        <f>[1]【补偿汇总表】!A114</f>
        <v>仙衣滩电厂</v>
      </c>
      <c r="B114" s="7">
        <f>VLOOKUP(A114,[1]【补偿汇总表】!$A$3:$P$198,16,FALSE)</f>
        <v>-0.171543</v>
      </c>
      <c r="C114" s="7">
        <f>VLOOKUP(A114,[1]【补偿汇总表】!$A$3:$P$198,4,FALSE)</f>
        <v>-1.01472</v>
      </c>
      <c r="D114" s="7">
        <f>VLOOKUP(A114,[1]【补偿汇总表】!$A$3:$P$198,7,FALSE)</f>
        <v>-1.830939</v>
      </c>
      <c r="E114" s="7">
        <f>VLOOKUP(A114,[1]【补偿汇总表】!$A$3:$P$198,10,FALSE)</f>
        <v>-0.098589</v>
      </c>
      <c r="F114" s="7">
        <f>VLOOKUP(A114,[1]【补偿汇总表】!$A$3:$P$198,13,FALSE)</f>
        <v>-9.302763</v>
      </c>
      <c r="G114" s="7">
        <f>VLOOKUP(A114,[1]【调峰补偿汇总表】!$A$3:$H$199,3,FALSE)-VLOOKUP(A114,[1]【调峰补偿汇总表】!$A$3:$H$199,4,FALSE)</f>
        <v>-0.43064</v>
      </c>
      <c r="H114" s="6">
        <f>VLOOKUP(A114,[1]【调峰补偿汇总表】!$A$3:$H$199,6,FALSE)-VLOOKUP(A114,[1]【调峰补偿汇总表】!$A$3:$H$199,7,FALSE)</f>
        <v>0</v>
      </c>
      <c r="I114" s="7">
        <f t="shared" si="1"/>
        <v>-12.849194</v>
      </c>
      <c r="J114" s="8"/>
    </row>
    <row r="115" spans="1:10">
      <c r="A115" s="6" t="str">
        <f>[1]【补偿汇总表】!A115</f>
        <v>驮娘江电厂</v>
      </c>
      <c r="B115" s="7">
        <f>VLOOKUP(A115,[1]【补偿汇总表】!$A$3:$P$198,16,FALSE)</f>
        <v>-0.040116</v>
      </c>
      <c r="C115" s="7">
        <f>VLOOKUP(A115,[1]【补偿汇总表】!$A$3:$P$198,4,FALSE)</f>
        <v>-0.237295</v>
      </c>
      <c r="D115" s="7">
        <f>VLOOKUP(A115,[1]【补偿汇总表】!$A$3:$P$198,7,FALSE)</f>
        <v>-0.428169</v>
      </c>
      <c r="E115" s="7">
        <f>VLOOKUP(A115,[1]【补偿汇总表】!$A$3:$P$198,10,FALSE)</f>
        <v>-0.02313</v>
      </c>
      <c r="F115" s="7">
        <f>VLOOKUP(A115,[1]【补偿汇总表】!$A$3:$P$198,13,FALSE)</f>
        <v>9.478569</v>
      </c>
      <c r="G115" s="7">
        <f>VLOOKUP(A115,[1]【调峰补偿汇总表】!$A$3:$H$199,3,FALSE)-VLOOKUP(A115,[1]【调峰补偿汇总表】!$A$3:$H$199,4,FALSE)</f>
        <v>-0.100706</v>
      </c>
      <c r="H115" s="6">
        <f>VLOOKUP(A115,[1]【调峰补偿汇总表】!$A$3:$H$199,6,FALSE)-VLOOKUP(A115,[1]【调峰补偿汇总表】!$A$3:$H$199,7,FALSE)</f>
        <v>0</v>
      </c>
      <c r="I115" s="7">
        <f t="shared" si="1"/>
        <v>8.649153</v>
      </c>
      <c r="J115" s="8"/>
    </row>
    <row r="116" spans="1:10">
      <c r="A116" s="6" t="str">
        <f>[1]【补偿汇总表】!A116</f>
        <v>麻石电厂</v>
      </c>
      <c r="B116" s="7">
        <f>VLOOKUP(A116,[1]【补偿汇总表】!$A$3:$P$198,16,FALSE)</f>
        <v>-0.052636</v>
      </c>
      <c r="C116" s="7">
        <f>VLOOKUP(A116,[1]【补偿汇总表】!$A$3:$P$198,4,FALSE)</f>
        <v>-0.311357</v>
      </c>
      <c r="D116" s="7">
        <f>VLOOKUP(A116,[1]【补偿汇总表】!$A$3:$P$198,7,FALSE)</f>
        <v>-0.561806</v>
      </c>
      <c r="E116" s="7">
        <f>VLOOKUP(A116,[1]【补偿汇总表】!$A$3:$P$198,10,FALSE)</f>
        <v>-0.029759</v>
      </c>
      <c r="F116" s="7">
        <f>VLOOKUP(A116,[1]【补偿汇总表】!$A$3:$P$198,13,FALSE)</f>
        <v>-2.843852</v>
      </c>
      <c r="G116" s="7">
        <f>VLOOKUP(A116,[1]【调峰补偿汇总表】!$A$3:$H$199,3,FALSE)-VLOOKUP(A116,[1]【调峰补偿汇总表】!$A$3:$H$199,4,FALSE)</f>
        <v>-0.132138</v>
      </c>
      <c r="H116" s="6">
        <f>VLOOKUP(A116,[1]【调峰补偿汇总表】!$A$3:$H$199,6,FALSE)-VLOOKUP(A116,[1]【调峰补偿汇总表】!$A$3:$H$199,7,FALSE)</f>
        <v>0</v>
      </c>
      <c r="I116" s="7">
        <f t="shared" si="1"/>
        <v>-3.931548</v>
      </c>
      <c r="J116" s="8"/>
    </row>
    <row r="117" spans="1:10">
      <c r="A117" s="6" t="str">
        <f>[1]【补偿汇总表】!A117</f>
        <v>大埔电厂</v>
      </c>
      <c r="B117" s="7">
        <f>VLOOKUP(A117,[1]【补偿汇总表】!$A$3:$P$198,16,FALSE)</f>
        <v>-0.064106</v>
      </c>
      <c r="C117" s="7">
        <f>VLOOKUP(A117,[1]【补偿汇总表】!$A$3:$P$198,4,FALSE)</f>
        <v>-0.379202</v>
      </c>
      <c r="D117" s="7">
        <f>VLOOKUP(A117,[1]【补偿汇总表】!$A$3:$P$198,7,FALSE)</f>
        <v>-0.684224</v>
      </c>
      <c r="E117" s="7">
        <f>VLOOKUP(A117,[1]【补偿汇总表】!$A$3:$P$198,10,FALSE)</f>
        <v>-0.036921</v>
      </c>
      <c r="F117" s="7">
        <f>VLOOKUP(A117,[1]【补偿汇总表】!$A$3:$P$198,13,FALSE)</f>
        <v>-3.287922</v>
      </c>
      <c r="G117" s="7">
        <f>VLOOKUP(A117,[1]【调峰补偿汇总表】!$A$3:$H$199,3,FALSE)-VLOOKUP(A117,[1]【调峰补偿汇总表】!$A$3:$H$199,4,FALSE)</f>
        <v>-0.160931</v>
      </c>
      <c r="H117" s="6">
        <f>VLOOKUP(A117,[1]【调峰补偿汇总表】!$A$3:$H$199,6,FALSE)-VLOOKUP(A117,[1]【调峰补偿汇总表】!$A$3:$H$199,7,FALSE)</f>
        <v>0</v>
      </c>
      <c r="I117" s="7">
        <f t="shared" si="1"/>
        <v>-4.613306</v>
      </c>
      <c r="J117" s="8"/>
    </row>
    <row r="118" spans="1:10">
      <c r="A118" s="6" t="str">
        <f>[1]【补偿汇总表】!A118</f>
        <v>古顶电厂</v>
      </c>
      <c r="B118" s="7">
        <f>VLOOKUP(A118,[1]【补偿汇总表】!$A$3:$P$198,16,FALSE)</f>
        <v>-0.036413</v>
      </c>
      <c r="C118" s="7">
        <f>VLOOKUP(A118,[1]【补偿汇总表】!$A$3:$P$198,4,FALSE)</f>
        <v>-0.215392</v>
      </c>
      <c r="D118" s="7">
        <f>VLOOKUP(A118,[1]【补偿汇总表】!$A$3:$P$198,7,FALSE)</f>
        <v>-0.388649</v>
      </c>
      <c r="E118" s="7">
        <f>VLOOKUP(A118,[1]【补偿汇总表】!$A$3:$P$198,10,FALSE)</f>
        <v>-0.020995</v>
      </c>
      <c r="F118" s="7">
        <f>VLOOKUP(A118,[1]【补偿汇总表】!$A$3:$P$198,13,FALSE)</f>
        <v>-1.973324</v>
      </c>
      <c r="G118" s="7">
        <f>VLOOKUP(A118,[1]【调峰补偿汇总表】!$A$3:$H$199,3,FALSE)-VLOOKUP(A118,[1]【调峰补偿汇总表】!$A$3:$H$199,4,FALSE)</f>
        <v>-0.091411</v>
      </c>
      <c r="H118" s="6">
        <f>VLOOKUP(A118,[1]【调峰补偿汇总表】!$A$3:$H$199,6,FALSE)-VLOOKUP(A118,[1]【调峰补偿汇总表】!$A$3:$H$199,7,FALSE)</f>
        <v>0</v>
      </c>
      <c r="I118" s="7">
        <f t="shared" si="1"/>
        <v>-2.726184</v>
      </c>
      <c r="J118" s="8"/>
    </row>
    <row r="119" spans="1:10">
      <c r="A119" s="6" t="str">
        <f>[1]【补偿汇总表】!A119</f>
        <v>拉浪电厂</v>
      </c>
      <c r="B119" s="7">
        <f>VLOOKUP(A119,[1]【补偿汇总表】!$A$3:$P$198,16,FALSE)</f>
        <v>-0.042837</v>
      </c>
      <c r="C119" s="7">
        <f>VLOOKUP(A119,[1]【补偿汇总表】!$A$3:$P$198,4,FALSE)</f>
        <v>-0.25339</v>
      </c>
      <c r="D119" s="7">
        <f>VLOOKUP(A119,[1]【补偿汇总表】!$A$3:$P$198,7,FALSE)</f>
        <v>-0.457211</v>
      </c>
      <c r="E119" s="7">
        <f>VLOOKUP(A119,[1]【补偿汇总表】!$A$3:$P$198,10,FALSE)</f>
        <v>-0.024699</v>
      </c>
      <c r="F119" s="7">
        <f>VLOOKUP(A119,[1]【补偿汇总表】!$A$3:$P$198,13,FALSE)</f>
        <v>-2.323095</v>
      </c>
      <c r="G119" s="7">
        <f>VLOOKUP(A119,[1]【调峰补偿汇总表】!$A$3:$H$199,3,FALSE)-VLOOKUP(A119,[1]【调峰补偿汇总表】!$A$3:$H$199,4,FALSE)</f>
        <v>-0.107537</v>
      </c>
      <c r="H119" s="6">
        <f>VLOOKUP(A119,[1]【调峰补偿汇总表】!$A$3:$H$199,6,FALSE)-VLOOKUP(A119,[1]【调峰补偿汇总表】!$A$3:$H$199,7,FALSE)</f>
        <v>0</v>
      </c>
      <c r="I119" s="7">
        <f t="shared" si="1"/>
        <v>-3.208769</v>
      </c>
      <c r="J119" s="8"/>
    </row>
    <row r="120" spans="1:10">
      <c r="A120" s="6" t="str">
        <f>[1]【补偿汇总表】!A120</f>
        <v>山秀电厂</v>
      </c>
      <c r="B120" s="7">
        <f>VLOOKUP(A120,[1]【补偿汇总表】!$A$3:$P$198,16,FALSE)</f>
        <v>-0.077133</v>
      </c>
      <c r="C120" s="7">
        <f>VLOOKUP(A120,[1]【补偿汇总表】!$A$3:$P$198,4,FALSE)</f>
        <v>-0.456257</v>
      </c>
      <c r="D120" s="7">
        <f>VLOOKUP(A120,[1]【补偿汇总表】!$A$3:$P$198,7,FALSE)</f>
        <v>-0.823261</v>
      </c>
      <c r="E120" s="7">
        <f>VLOOKUP(A120,[1]【补偿汇总表】!$A$3:$P$198,10,FALSE)</f>
        <v>-0.043933</v>
      </c>
      <c r="F120" s="7">
        <f>VLOOKUP(A120,[1]【补偿汇总表】!$A$3:$P$198,13,FALSE)</f>
        <v>-4.165182</v>
      </c>
      <c r="G120" s="7">
        <f>VLOOKUP(A120,[1]【调峰补偿汇总表】!$A$3:$H$199,3,FALSE)-VLOOKUP(A120,[1]【调峰补偿汇总表】!$A$3:$H$199,4,FALSE)</f>
        <v>-0.193632</v>
      </c>
      <c r="H120" s="6">
        <f>VLOOKUP(A120,[1]【调峰补偿汇总表】!$A$3:$H$199,6,FALSE)-VLOOKUP(A120,[1]【调峰补偿汇总表】!$A$3:$H$199,7,FALSE)</f>
        <v>0</v>
      </c>
      <c r="I120" s="7">
        <f t="shared" si="1"/>
        <v>-5.759398</v>
      </c>
      <c r="J120" s="8"/>
    </row>
    <row r="121" spans="1:10">
      <c r="A121" s="6" t="str">
        <f>[1]【补偿汇总表】!A121</f>
        <v>洛东电厂</v>
      </c>
      <c r="B121" s="7">
        <f>VLOOKUP(A121,[1]【补偿汇总表】!$A$3:$P$198,16,FALSE)</f>
        <v>-0.035004</v>
      </c>
      <c r="C121" s="7">
        <f>VLOOKUP(A121,[1]【补偿汇总表】!$A$3:$P$198,4,FALSE)</f>
        <v>-0.207057</v>
      </c>
      <c r="D121" s="7">
        <f>VLOOKUP(A121,[1]【补偿汇总表】!$A$3:$P$198,7,FALSE)</f>
        <v>-0.373609</v>
      </c>
      <c r="E121" s="7">
        <f>VLOOKUP(A121,[1]【补偿汇总表】!$A$3:$P$198,10,FALSE)</f>
        <v>-0.015152</v>
      </c>
      <c r="F121" s="7">
        <f>VLOOKUP(A121,[1]【补偿汇总表】!$A$3:$P$198,13,FALSE)</f>
        <v>-1.897967</v>
      </c>
      <c r="G121" s="7">
        <f>VLOOKUP(A121,[1]【调峰补偿汇总表】!$A$3:$H$199,3,FALSE)-VLOOKUP(A121,[1]【调峰补偿汇总表】!$A$3:$H$199,4,FALSE)</f>
        <v>-0.087873</v>
      </c>
      <c r="H121" s="6">
        <f>VLOOKUP(A121,[1]【调峰补偿汇总表】!$A$3:$H$199,6,FALSE)-VLOOKUP(A121,[1]【调峰补偿汇总表】!$A$3:$H$199,7,FALSE)</f>
        <v>0</v>
      </c>
      <c r="I121" s="7">
        <f t="shared" si="1"/>
        <v>-2.616662</v>
      </c>
      <c r="J121" s="8"/>
    </row>
    <row r="122" spans="1:10">
      <c r="A122" s="6" t="str">
        <f>[1]【补偿汇总表】!A122</f>
        <v>浮石电厂</v>
      </c>
      <c r="B122" s="7">
        <f>VLOOKUP(A122,[1]【补偿汇总表】!$A$3:$P$198,16,FALSE)</f>
        <v>-0.02175</v>
      </c>
      <c r="C122" s="7">
        <f>VLOOKUP(A122,[1]【补偿汇总表】!$A$3:$P$198,4,FALSE)</f>
        <v>-0.128657</v>
      </c>
      <c r="D122" s="7">
        <f>VLOOKUP(A122,[1]【补偿汇总表】!$A$3:$P$198,7,FALSE)</f>
        <v>-0.232145</v>
      </c>
      <c r="E122" s="7">
        <f>VLOOKUP(A122,[1]【补偿汇总表】!$A$3:$P$198,10,FALSE)</f>
        <v>-0.012153</v>
      </c>
      <c r="F122" s="7">
        <f>VLOOKUP(A122,[1]【补偿汇总表】!$A$3:$P$198,13,FALSE)</f>
        <v>-1.155371</v>
      </c>
      <c r="G122" s="7">
        <f>VLOOKUP(A122,[1]【调峰补偿汇总表】!$A$3:$H$199,3,FALSE)-VLOOKUP(A122,[1]【调峰补偿汇总表】!$A$3:$H$199,4,FALSE)</f>
        <v>-0.054601</v>
      </c>
      <c r="H122" s="6">
        <f>VLOOKUP(A122,[1]【调峰补偿汇总表】!$A$3:$H$199,6,FALSE)-VLOOKUP(A122,[1]【调峰补偿汇总表】!$A$3:$H$199,7,FALSE)</f>
        <v>0</v>
      </c>
      <c r="I122" s="7">
        <f t="shared" si="1"/>
        <v>-1.604677</v>
      </c>
      <c r="J122" s="8"/>
    </row>
    <row r="123" spans="1:10">
      <c r="A123" s="6" t="str">
        <f>[1]【补偿汇总表】!A123</f>
        <v>金鸡滩电厂</v>
      </c>
      <c r="B123" s="7">
        <f>VLOOKUP(A123,[1]【补偿汇总表】!$A$3:$P$198,16,FALSE)</f>
        <v>-0.050024</v>
      </c>
      <c r="C123" s="7">
        <f>VLOOKUP(A123,[1]【补偿汇总表】!$A$3:$P$198,4,FALSE)</f>
        <v>-0.295903</v>
      </c>
      <c r="D123" s="7">
        <f>VLOOKUP(A123,[1]【补偿汇总表】!$A$3:$P$198,7,FALSE)</f>
        <v>-0.53392</v>
      </c>
      <c r="E123" s="7">
        <f>VLOOKUP(A123,[1]【补偿汇总表】!$A$3:$P$198,10,FALSE)</f>
        <v>-0.026082</v>
      </c>
      <c r="F123" s="7">
        <f>VLOOKUP(A123,[1]【补偿汇总表】!$A$3:$P$198,13,FALSE)</f>
        <v>-2.712692</v>
      </c>
      <c r="G123" s="7">
        <f>VLOOKUP(A123,[1]【调峰补偿汇总表】!$A$3:$H$199,3,FALSE)-VLOOKUP(A123,[1]【调峰补偿汇总表】!$A$3:$H$199,4,FALSE)</f>
        <v>-0.125579</v>
      </c>
      <c r="H123" s="6">
        <f>VLOOKUP(A123,[1]【调峰补偿汇总表】!$A$3:$H$199,6,FALSE)-VLOOKUP(A123,[1]【调峰补偿汇总表】!$A$3:$H$199,7,FALSE)</f>
        <v>0</v>
      </c>
      <c r="I123" s="7">
        <f t="shared" si="1"/>
        <v>-3.7442</v>
      </c>
      <c r="J123" s="8"/>
    </row>
    <row r="124" spans="1:10">
      <c r="A124" s="6" t="str">
        <f>[1]【补偿汇总表】!A124</f>
        <v>左江电厂</v>
      </c>
      <c r="B124" s="7">
        <f>VLOOKUP(A124,[1]【补偿汇总表】!$A$3:$P$198,16,FALSE)</f>
        <v>-0.086496</v>
      </c>
      <c r="C124" s="7">
        <f>VLOOKUP(A124,[1]【补偿汇总表】!$A$3:$P$198,4,FALSE)</f>
        <v>-0.511644</v>
      </c>
      <c r="D124" s="7">
        <f>VLOOKUP(A124,[1]【补偿汇总表】!$A$3:$P$198,7,FALSE)</f>
        <v>-0.9232</v>
      </c>
      <c r="E124" s="7">
        <f>VLOOKUP(A124,[1]【补偿汇总表】!$A$3:$P$198,10,FALSE)</f>
        <v>-0.045974</v>
      </c>
      <c r="F124" s="7">
        <f>VLOOKUP(A124,[1]【补偿汇总表】!$A$3:$P$198,13,FALSE)</f>
        <v>-4.584388</v>
      </c>
      <c r="G124" s="7">
        <f>VLOOKUP(A124,[1]【调峰补偿汇总表】!$A$3:$H$199,3,FALSE)-VLOOKUP(A124,[1]【调峰补偿汇总表】!$A$3:$H$199,4,FALSE)</f>
        <v>-0.217138</v>
      </c>
      <c r="H124" s="6">
        <f>VLOOKUP(A124,[1]【调峰补偿汇总表】!$A$3:$H$199,6,FALSE)-VLOOKUP(A124,[1]【调峰补偿汇总表】!$A$3:$H$199,7,FALSE)</f>
        <v>0</v>
      </c>
      <c r="I124" s="7">
        <f t="shared" si="1"/>
        <v>-6.36884</v>
      </c>
      <c r="J124" s="8"/>
    </row>
    <row r="125" spans="1:10">
      <c r="A125" s="6" t="str">
        <f>[1]【补偿汇总表】!A125</f>
        <v>京南电厂</v>
      </c>
      <c r="B125" s="7">
        <f>VLOOKUP(A125,[1]【补偿汇总表】!$A$3:$P$198,16,FALSE)</f>
        <v>-0.041197</v>
      </c>
      <c r="C125" s="7">
        <f>VLOOKUP(A125,[1]【补偿汇总表】!$A$3:$P$198,4,FALSE)</f>
        <v>-0.243687</v>
      </c>
      <c r="D125" s="7">
        <f>VLOOKUP(A125,[1]【补偿汇总表】!$A$3:$P$198,7,FALSE)</f>
        <v>-0.439704</v>
      </c>
      <c r="E125" s="7">
        <f>VLOOKUP(A125,[1]【补偿汇总表】!$A$3:$P$198,10,FALSE)</f>
        <v>1.141605</v>
      </c>
      <c r="F125" s="7">
        <f>VLOOKUP(A125,[1]【补偿汇总表】!$A$3:$P$198,13,FALSE)</f>
        <v>-0.558272</v>
      </c>
      <c r="G125" s="7">
        <f>VLOOKUP(A125,[1]【调峰补偿汇总表】!$A$3:$H$199,3,FALSE)-VLOOKUP(A125,[1]【调峰补偿汇总表】!$A$3:$H$199,4,FALSE)</f>
        <v>-0.103419</v>
      </c>
      <c r="H125" s="6">
        <f>VLOOKUP(A125,[1]【调峰补偿汇总表】!$A$3:$H$199,6,FALSE)-VLOOKUP(A125,[1]【调峰补偿汇总表】!$A$3:$H$199,7,FALSE)</f>
        <v>0</v>
      </c>
      <c r="I125" s="7">
        <f t="shared" si="1"/>
        <v>-0.244674</v>
      </c>
      <c r="J125" s="8"/>
    </row>
    <row r="126" spans="1:10">
      <c r="A126" s="6" t="str">
        <f>[1]【补偿汇总表】!A126</f>
        <v>那吉电厂</v>
      </c>
      <c r="B126" s="7">
        <f>VLOOKUP(A126,[1]【补偿汇总表】!$A$3:$P$198,16,FALSE)</f>
        <v>-0.039681</v>
      </c>
      <c r="C126" s="7">
        <f>VLOOKUP(A126,[1]【补偿汇总表】!$A$3:$P$198,4,FALSE)</f>
        <v>-0.234725</v>
      </c>
      <c r="D126" s="7">
        <f>VLOOKUP(A126,[1]【补偿汇总表】!$A$3:$P$198,7,FALSE)</f>
        <v>-0.423534</v>
      </c>
      <c r="E126" s="7">
        <f>VLOOKUP(A126,[1]【补偿汇总表】!$A$3:$P$198,10,FALSE)</f>
        <v>-0.022119</v>
      </c>
      <c r="F126" s="7">
        <f>VLOOKUP(A126,[1]【补偿汇总表】!$A$3:$P$198,13,FALSE)</f>
        <v>-2.137717</v>
      </c>
      <c r="G126" s="7">
        <f>VLOOKUP(A126,[1]【调峰补偿汇总表】!$A$3:$H$199,3,FALSE)-VLOOKUP(A126,[1]【调峰补偿汇总表】!$A$3:$H$199,4,FALSE)</f>
        <v>-0.099616</v>
      </c>
      <c r="H126" s="6">
        <f>VLOOKUP(A126,[1]【调峰补偿汇总表】!$A$3:$H$199,6,FALSE)-VLOOKUP(A126,[1]【调峰补偿汇总表】!$A$3:$H$199,7,FALSE)</f>
        <v>0</v>
      </c>
      <c r="I126" s="7">
        <f t="shared" si="1"/>
        <v>-2.957392</v>
      </c>
      <c r="J126" s="8"/>
    </row>
    <row r="127" spans="1:10">
      <c r="A127" s="6" t="str">
        <f>[1]【补偿汇总表】!A127</f>
        <v>金牛坪电厂</v>
      </c>
      <c r="B127" s="7">
        <f>VLOOKUP(A127,[1]【补偿汇总表】!$A$3:$P$198,16,FALSE)</f>
        <v>-0.034981</v>
      </c>
      <c r="C127" s="7">
        <f>VLOOKUP(A127,[1]【补偿汇总表】!$A$3:$P$198,4,FALSE)</f>
        <v>-0.206921</v>
      </c>
      <c r="D127" s="7">
        <f>VLOOKUP(A127,[1]【补偿汇总表】!$A$3:$P$198,7,FALSE)</f>
        <v>-0.373363</v>
      </c>
      <c r="E127" s="7">
        <f>VLOOKUP(A127,[1]【补偿汇总表】!$A$3:$P$198,10,FALSE)</f>
        <v>-0.016963</v>
      </c>
      <c r="F127" s="7">
        <f>VLOOKUP(A127,[1]【补偿汇总表】!$A$3:$P$198,13,FALSE)</f>
        <v>-1.880178</v>
      </c>
      <c r="G127" s="7">
        <f>VLOOKUP(A127,[1]【调峰补偿汇总表】!$A$3:$H$199,3,FALSE)-VLOOKUP(A127,[1]【调峰补偿汇总表】!$A$3:$H$199,4,FALSE)</f>
        <v>-0.087816</v>
      </c>
      <c r="H127" s="6">
        <f>VLOOKUP(A127,[1]【调峰补偿汇总表】!$A$3:$H$199,6,FALSE)-VLOOKUP(A127,[1]【调峰补偿汇总表】!$A$3:$H$199,7,FALSE)</f>
        <v>0</v>
      </c>
      <c r="I127" s="7">
        <f t="shared" si="1"/>
        <v>-2.600222</v>
      </c>
      <c r="J127" s="8"/>
    </row>
    <row r="128" spans="1:10">
      <c r="A128" s="6" t="str">
        <f>[1]【补偿汇总表】!A128</f>
        <v>旺村电厂</v>
      </c>
      <c r="B128" s="7">
        <f>VLOOKUP(A128,[1]【补偿汇总表】!$A$3:$P$198,16,FALSE)</f>
        <v>-0.048941</v>
      </c>
      <c r="C128" s="7">
        <f>VLOOKUP(A128,[1]【补偿汇总表】!$A$3:$P$198,4,FALSE)</f>
        <v>-0.289497</v>
      </c>
      <c r="D128" s="7">
        <f>VLOOKUP(A128,[1]【补偿汇总表】!$A$3:$P$198,7,FALSE)</f>
        <v>-0.522362</v>
      </c>
      <c r="E128" s="7">
        <f>VLOOKUP(A128,[1]【补偿汇总表】!$A$3:$P$198,10,FALSE)</f>
        <v>-0.028117</v>
      </c>
      <c r="F128" s="7">
        <f>VLOOKUP(A128,[1]【补偿汇总表】!$A$3:$P$198,13,FALSE)</f>
        <v>-2.639378</v>
      </c>
      <c r="G128" s="7">
        <f>VLOOKUP(A128,[1]【调峰补偿汇总表】!$A$3:$H$199,3,FALSE)-VLOOKUP(A128,[1]【调峰补偿汇总表】!$A$3:$H$199,4,FALSE)</f>
        <v>-0.12286</v>
      </c>
      <c r="H128" s="6">
        <f>VLOOKUP(A128,[1]【调峰补偿汇总表】!$A$3:$H$199,6,FALSE)-VLOOKUP(A128,[1]【调峰补偿汇总表】!$A$3:$H$199,7,FALSE)</f>
        <v>0</v>
      </c>
      <c r="I128" s="7">
        <f t="shared" si="1"/>
        <v>-3.651155</v>
      </c>
      <c r="J128" s="8"/>
    </row>
    <row r="129" spans="1:10">
      <c r="A129" s="6" t="str">
        <f>[1]【补偿汇总表】!A129</f>
        <v>鱼梁电厂</v>
      </c>
      <c r="B129" s="7">
        <f>VLOOKUP(A129,[1]【补偿汇总表】!$A$3:$P$198,16,FALSE)</f>
        <v>-0.03875</v>
      </c>
      <c r="C129" s="7">
        <f>VLOOKUP(A129,[1]【补偿汇总表】!$A$3:$P$198,4,FALSE)</f>
        <v>-0.229218</v>
      </c>
      <c r="D129" s="7">
        <f>VLOOKUP(A129,[1]【补偿汇总表】!$A$3:$P$198,7,FALSE)</f>
        <v>-0.413597</v>
      </c>
      <c r="E129" s="7">
        <f>VLOOKUP(A129,[1]【补偿汇总表】!$A$3:$P$198,10,FALSE)</f>
        <v>-0.022335</v>
      </c>
      <c r="F129" s="7">
        <f>VLOOKUP(A129,[1]【补偿汇总表】!$A$3:$P$198,13,FALSE)</f>
        <v>-2.100662</v>
      </c>
      <c r="G129" s="7">
        <f>VLOOKUP(A129,[1]【调峰补偿汇总表】!$A$3:$H$199,3,FALSE)-VLOOKUP(A129,[1]【调峰补偿汇总表】!$A$3:$H$199,4,FALSE)</f>
        <v>-0.097279</v>
      </c>
      <c r="H129" s="6">
        <f>VLOOKUP(A129,[1]【调峰补偿汇总表】!$A$3:$H$199,6,FALSE)-VLOOKUP(A129,[1]【调峰补偿汇总表】!$A$3:$H$199,7,FALSE)</f>
        <v>0</v>
      </c>
      <c r="I129" s="7">
        <f t="shared" si="1"/>
        <v>-2.901841</v>
      </c>
      <c r="J129" s="8"/>
    </row>
    <row r="130" spans="1:10">
      <c r="A130" s="6" t="str">
        <f>[1]【补偿汇总表】!A130</f>
        <v>下桥电厂</v>
      </c>
      <c r="B130" s="7">
        <f>VLOOKUP(A130,[1]【补偿汇总表】!$A$3:$P$198,16,FALSE)</f>
        <v>-0.022009</v>
      </c>
      <c r="C130" s="7">
        <f>VLOOKUP(A130,[1]【补偿汇总表】!$A$3:$P$198,4,FALSE)</f>
        <v>-0.13019</v>
      </c>
      <c r="D130" s="7">
        <f>VLOOKUP(A130,[1]【补偿汇总表】!$A$3:$P$198,7,FALSE)</f>
        <v>-0.234913</v>
      </c>
      <c r="E130" s="7">
        <f>VLOOKUP(A130,[1]【补偿汇总表】!$A$3:$P$198,10,FALSE)</f>
        <v>-0.01269</v>
      </c>
      <c r="F130" s="7">
        <f>VLOOKUP(A130,[1]【补偿汇总表】!$A$3:$P$198,13,FALSE)</f>
        <v>-1.193571</v>
      </c>
      <c r="G130" s="7">
        <f>VLOOKUP(A130,[1]【调峰补偿汇总表】!$A$3:$H$199,3,FALSE)-VLOOKUP(A130,[1]【调峰补偿汇总表】!$A$3:$H$199,4,FALSE)</f>
        <v>-0.055252</v>
      </c>
      <c r="H130" s="6">
        <f>VLOOKUP(A130,[1]【调峰补偿汇总表】!$A$3:$H$199,6,FALSE)-VLOOKUP(A130,[1]【调峰补偿汇总表】!$A$3:$H$199,7,FALSE)</f>
        <v>0</v>
      </c>
      <c r="I130" s="7">
        <f t="shared" si="1"/>
        <v>-1.648625</v>
      </c>
      <c r="J130" s="8"/>
    </row>
    <row r="131" spans="1:10">
      <c r="A131" s="6" t="str">
        <f>[1]【补偿汇总表】!A131</f>
        <v>曹渡河梯级电厂</v>
      </c>
      <c r="B131" s="7">
        <f>VLOOKUP(A131,[1]【补偿汇总表】!$A$3:$P$198,16,FALSE)</f>
        <v>-0.013906</v>
      </c>
      <c r="C131" s="7">
        <f>VLOOKUP(A131,[1]【补偿汇总表】!$A$3:$P$198,4,FALSE)</f>
        <v>-0.082257</v>
      </c>
      <c r="D131" s="7">
        <f>VLOOKUP(A131,[1]【补偿汇总表】!$A$3:$P$198,7,FALSE)</f>
        <v>-0.148423</v>
      </c>
      <c r="E131" s="7">
        <f>VLOOKUP(A131,[1]【补偿汇总表】!$A$3:$P$198,10,FALSE)</f>
        <v>-0.008018</v>
      </c>
      <c r="F131" s="7">
        <f>VLOOKUP(A131,[1]【补偿汇总表】!$A$3:$P$198,13,FALSE)</f>
        <v>-0.754139</v>
      </c>
      <c r="G131" s="7">
        <f>VLOOKUP(A131,[1]【调峰补偿汇总表】!$A$3:$H$199,3,FALSE)-VLOOKUP(A131,[1]【调峰补偿汇总表】!$A$3:$H$199,4,FALSE)</f>
        <v>-0.034909</v>
      </c>
      <c r="H131" s="6">
        <f>VLOOKUP(A131,[1]【调峰补偿汇总表】!$A$3:$H$199,6,FALSE)-VLOOKUP(A131,[1]【调峰补偿汇总表】!$A$3:$H$199,7,FALSE)</f>
        <v>0</v>
      </c>
      <c r="I131" s="7">
        <f t="shared" ref="I131:I187" si="2">SUM(B131:H131)</f>
        <v>-1.041652</v>
      </c>
      <c r="J131" s="8"/>
    </row>
    <row r="132" spans="1:10">
      <c r="A132" s="6" t="str">
        <f>[1]【补偿汇总表】!A132</f>
        <v>桂航电厂</v>
      </c>
      <c r="B132" s="7">
        <f>VLOOKUP(A132,[1]【补偿汇总表】!$A$3:$P$198,16,FALSE)</f>
        <v>-0.041736</v>
      </c>
      <c r="C132" s="7">
        <f>VLOOKUP(A132,[1]【补偿汇总表】!$A$3:$P$198,4,FALSE)</f>
        <v>-0.246877</v>
      </c>
      <c r="D132" s="7">
        <f>VLOOKUP(A132,[1]【补偿汇总表】!$A$3:$P$198,7,FALSE)</f>
        <v>-0.445459</v>
      </c>
      <c r="E132" s="7">
        <f>VLOOKUP(A132,[1]【补偿汇总表】!$A$3:$P$198,10,FALSE)</f>
        <v>-0.024064</v>
      </c>
      <c r="F132" s="7">
        <f>VLOOKUP(A132,[1]【补偿汇总表】!$A$3:$P$198,13,FALSE)</f>
        <v>-2.263384</v>
      </c>
      <c r="G132" s="7">
        <f>VLOOKUP(A132,[1]【调峰补偿汇总表】!$A$3:$H$199,3,FALSE)-VLOOKUP(A132,[1]【调峰补偿汇总表】!$A$3:$H$199,4,FALSE)</f>
        <v>-0.104773</v>
      </c>
      <c r="H132" s="6">
        <f>VLOOKUP(A132,[1]【调峰补偿汇总表】!$A$3:$H$199,6,FALSE)-VLOOKUP(A132,[1]【调峰补偿汇总表】!$A$3:$H$199,7,FALSE)</f>
        <v>0</v>
      </c>
      <c r="I132" s="7">
        <f t="shared" si="2"/>
        <v>-3.126293</v>
      </c>
      <c r="J132" s="8"/>
    </row>
    <row r="133" spans="1:10">
      <c r="A133" s="6" t="str">
        <f>[1]【补偿汇总表】!A133</f>
        <v>牛湾电厂</v>
      </c>
      <c r="B133" s="7">
        <f>VLOOKUP(A133,[1]【补偿汇总表】!$A$3:$P$198,16,FALSE)</f>
        <v>-0.072075</v>
      </c>
      <c r="C133" s="7">
        <f>VLOOKUP(A133,[1]【补偿汇总表】!$A$3:$P$198,4,FALSE)</f>
        <v>-0.426343</v>
      </c>
      <c r="D133" s="7">
        <f>VLOOKUP(A133,[1]【补偿汇总表】!$A$3:$P$198,7,FALSE)</f>
        <v>-0.769283</v>
      </c>
      <c r="E133" s="7">
        <f>VLOOKUP(A133,[1]【补偿汇总表】!$A$3:$P$198,10,FALSE)</f>
        <v>-0.041462</v>
      </c>
      <c r="F133" s="7">
        <f>VLOOKUP(A133,[1]【补偿汇总表】!$A$3:$P$198,13,FALSE)</f>
        <v>-3.9026</v>
      </c>
      <c r="G133" s="7">
        <f>VLOOKUP(A133,[1]【调峰补偿汇总表】!$A$3:$H$199,3,FALSE)-VLOOKUP(A133,[1]【调峰补偿汇总表】!$A$3:$H$199,4,FALSE)</f>
        <v>-0.180937</v>
      </c>
      <c r="H133" s="6">
        <f>VLOOKUP(A133,[1]【调峰补偿汇总表】!$A$3:$H$199,6,FALSE)-VLOOKUP(A133,[1]【调峰补偿汇总表】!$A$3:$H$199,7,FALSE)</f>
        <v>0</v>
      </c>
      <c r="I133" s="7">
        <f t="shared" si="2"/>
        <v>-5.3927</v>
      </c>
      <c r="J133" s="8"/>
    </row>
    <row r="134" spans="1:10">
      <c r="A134" s="6" t="str">
        <f>[1]【补偿汇总表】!A134</f>
        <v>叶茂电厂</v>
      </c>
      <c r="B134" s="7">
        <f>VLOOKUP(A134,[1]【补偿汇总表】!$A$3:$P$198,16,FALSE)</f>
        <v>-0.039799</v>
      </c>
      <c r="C134" s="7">
        <f>VLOOKUP(A134,[1]【补偿汇总表】!$A$3:$P$198,4,FALSE)</f>
        <v>-0.235423</v>
      </c>
      <c r="D134" s="7">
        <f>VLOOKUP(A134,[1]【补偿汇总表】!$A$3:$P$198,7,FALSE)</f>
        <v>-0.424792</v>
      </c>
      <c r="E134" s="7">
        <f>VLOOKUP(A134,[1]【补偿汇总表】!$A$3:$P$198,10,FALSE)</f>
        <v>-0.020047</v>
      </c>
      <c r="F134" s="7">
        <f>VLOOKUP(A134,[1]【补偿汇总表】!$A$3:$P$198,13,FALSE)</f>
        <v>-2.158238</v>
      </c>
      <c r="G134" s="7">
        <f>VLOOKUP(A134,[1]【调峰补偿汇总表】!$A$3:$H$199,3,FALSE)-VLOOKUP(A134,[1]【调峰补偿汇总表】!$A$3:$H$199,4,FALSE)</f>
        <v>-0.099912</v>
      </c>
      <c r="H134" s="6">
        <f>VLOOKUP(A134,[1]【调峰补偿汇总表】!$A$3:$H$199,6,FALSE)-VLOOKUP(A134,[1]【调峰补偿汇总表】!$A$3:$H$199,7,FALSE)</f>
        <v>0</v>
      </c>
      <c r="I134" s="7">
        <f t="shared" si="2"/>
        <v>-2.978211</v>
      </c>
      <c r="J134" s="8"/>
    </row>
    <row r="135" spans="1:10">
      <c r="A135" s="6" t="str">
        <f>[1]【补偿汇总表】!A135</f>
        <v>苗都电厂</v>
      </c>
      <c r="B135" s="7">
        <f>VLOOKUP(A135,[1]【补偿汇总表】!$A$3:$P$198,16,FALSE)</f>
        <v>-0.020743</v>
      </c>
      <c r="C135" s="7">
        <f>VLOOKUP(A135,[1]【补偿汇总表】!$A$3:$P$198,4,FALSE)</f>
        <v>-0.122702</v>
      </c>
      <c r="D135" s="7">
        <f>VLOOKUP(A135,[1]【补偿汇总表】!$A$3:$P$198,7,FALSE)</f>
        <v>-0.221401</v>
      </c>
      <c r="E135" s="7">
        <f>VLOOKUP(A135,[1]【补偿汇总表】!$A$3:$P$198,10,FALSE)</f>
        <v>-0.01196</v>
      </c>
      <c r="F135" s="7">
        <f>VLOOKUP(A135,[1]【补偿汇总表】!$A$3:$P$198,13,FALSE)</f>
        <v>-1.124943</v>
      </c>
      <c r="G135" s="7">
        <f>VLOOKUP(A135,[1]【调峰补偿汇总表】!$A$3:$H$199,3,FALSE)-VLOOKUP(A135,[1]【调峰补偿汇总表】!$A$3:$H$199,4,FALSE)</f>
        <v>-0.052074</v>
      </c>
      <c r="H135" s="6">
        <f>VLOOKUP(A135,[1]【调峰补偿汇总表】!$A$3:$H$199,6,FALSE)-VLOOKUP(A135,[1]【调峰补偿汇总表】!$A$3:$H$199,7,FALSE)</f>
        <v>0</v>
      </c>
      <c r="I135" s="7">
        <f t="shared" si="2"/>
        <v>-1.553823</v>
      </c>
      <c r="J135" s="8"/>
    </row>
    <row r="136" spans="1:10">
      <c r="A136" s="6" t="str">
        <f>[1]【补偿汇总表】!A136</f>
        <v>龙滩电厂</v>
      </c>
      <c r="B136" s="7">
        <f>VLOOKUP(A136,[1]【补偿汇总表】!$A$3:$P$198,16,FALSE)</f>
        <v>-1.321918</v>
      </c>
      <c r="C136" s="7">
        <f>VLOOKUP(A136,[1]【补偿汇总表】!$A$3:$P$198,4,FALSE)</f>
        <v>-6.15206</v>
      </c>
      <c r="D136" s="7">
        <f>VLOOKUP(A136,[1]【补偿汇总表】!$A$3:$P$198,7,FALSE)</f>
        <v>-14.109267</v>
      </c>
      <c r="E136" s="7">
        <f>VLOOKUP(A136,[1]【补偿汇总表】!$A$3:$P$198,10,FALSE)</f>
        <v>1.565853</v>
      </c>
      <c r="F136" s="7">
        <f>VLOOKUP(A136,[1]【补偿汇总表】!$A$3:$P$198,13,FALSE)</f>
        <v>-71.423054</v>
      </c>
      <c r="G136" s="7">
        <f>VLOOKUP(A136,[1]【调峰补偿汇总表】!$A$3:$H$199,3,FALSE)-VLOOKUP(A136,[1]【调峰补偿汇总表】!$A$3:$H$199,4,FALSE)</f>
        <v>-3.318521</v>
      </c>
      <c r="H136" s="6">
        <f>VLOOKUP(A136,[1]【调峰补偿汇总表】!$A$3:$H$199,6,FALSE)-VLOOKUP(A136,[1]【调峰补偿汇总表】!$A$3:$H$199,7,FALSE)</f>
        <v>0</v>
      </c>
      <c r="I136" s="7">
        <f t="shared" si="2"/>
        <v>-94.758967</v>
      </c>
      <c r="J136" s="8"/>
    </row>
    <row r="137" spans="1:10">
      <c r="A137" s="6" t="str">
        <f>[1]【补偿汇总表】!A137</f>
        <v>天二电厂</v>
      </c>
      <c r="B137" s="7">
        <f>VLOOKUP(A137,[1]【补偿汇总表】!$A$3:$P$198,16,FALSE)</f>
        <v>1.269781</v>
      </c>
      <c r="C137" s="7">
        <f>VLOOKUP(A137,[1]【补偿汇总表】!$A$3:$P$198,4,FALSE)</f>
        <v>-2.546917</v>
      </c>
      <c r="D137" s="7">
        <f>VLOOKUP(A137,[1]【补偿汇总表】!$A$3:$P$198,7,FALSE)</f>
        <v>-7.051001</v>
      </c>
      <c r="E137" s="7">
        <f>VLOOKUP(A137,[1]【补偿汇总表】!$A$3:$P$198,10,FALSE)</f>
        <v>-0.363891</v>
      </c>
      <c r="F137" s="7">
        <f>VLOOKUP(A137,[1]【补偿汇总表】!$A$3:$P$198,13,FALSE)</f>
        <v>-35.737552</v>
      </c>
      <c r="G137" s="7">
        <f>VLOOKUP(A137,[1]【调峰补偿汇总表】!$A$3:$H$199,3,FALSE)-VLOOKUP(A137,[1]【调峰补偿汇总表】!$A$3:$H$199,4,FALSE)</f>
        <v>-1.658406</v>
      </c>
      <c r="H137" s="6">
        <f>VLOOKUP(A137,[1]【调峰补偿汇总表】!$A$3:$H$199,6,FALSE)-VLOOKUP(A137,[1]【调峰补偿汇总表】!$A$3:$H$199,7,FALSE)</f>
        <v>0</v>
      </c>
      <c r="I137" s="7">
        <f t="shared" si="2"/>
        <v>-46.087986</v>
      </c>
      <c r="J137" s="8"/>
    </row>
    <row r="138" spans="1:10">
      <c r="A138" s="6" t="str">
        <f>[1]【补偿汇总表】!A138</f>
        <v>天一电厂</v>
      </c>
      <c r="B138" s="7">
        <f>VLOOKUP(A138,[1]【补偿汇总表】!$A$3:$P$198,16,FALSE)</f>
        <v>2.649184</v>
      </c>
      <c r="C138" s="7">
        <f>VLOOKUP(A138,[1]【补偿汇总表】!$A$3:$P$198,4,FALSE)</f>
        <v>-0.742498</v>
      </c>
      <c r="D138" s="7">
        <f>VLOOKUP(A138,[1]【补偿汇总表】!$A$3:$P$198,7,FALSE)</f>
        <v>-2.845681</v>
      </c>
      <c r="E138" s="7">
        <f>VLOOKUP(A138,[1]【补偿汇总表】!$A$3:$P$198,10,FALSE)</f>
        <v>-0.121695</v>
      </c>
      <c r="F138" s="7">
        <f>VLOOKUP(A138,[1]【补偿汇总表】!$A$3:$P$198,13,FALSE)</f>
        <v>-14.045658</v>
      </c>
      <c r="G138" s="7">
        <f>VLOOKUP(A138,[1]【调峰补偿汇总表】!$A$3:$H$199,3,FALSE)-VLOOKUP(A138,[1]【调峰补偿汇总表】!$A$3:$H$199,4,FALSE)</f>
        <v>-0.669308</v>
      </c>
      <c r="H138" s="6">
        <f>VLOOKUP(A138,[1]【调峰补偿汇总表】!$A$3:$H$199,6,FALSE)-VLOOKUP(A138,[1]【调峰补偿汇总表】!$A$3:$H$199,7,FALSE)</f>
        <v>0</v>
      </c>
      <c r="I138" s="7">
        <f t="shared" si="2"/>
        <v>-15.775656</v>
      </c>
      <c r="J138" s="8"/>
    </row>
    <row r="139" spans="1:10">
      <c r="A139" s="6" t="str">
        <f>[1]【补偿汇总表】!A139</f>
        <v>乌东德电厂</v>
      </c>
      <c r="B139" s="7">
        <f>VLOOKUP(A139,[1]【补偿汇总表】!$A$3:$P$198,16,FALSE)</f>
        <v>0</v>
      </c>
      <c r="C139" s="7">
        <f>VLOOKUP(A139,[1]【补偿汇总表】!$A$3:$P$198,4,FALSE)</f>
        <v>0</v>
      </c>
      <c r="D139" s="7">
        <f>VLOOKUP(A139,[1]【补偿汇总表】!$A$3:$P$198,7,FALSE)</f>
        <v>0</v>
      </c>
      <c r="E139" s="7">
        <f>VLOOKUP(A139,[1]【补偿汇总表】!$A$3:$P$198,10,FALSE)</f>
        <v>0</v>
      </c>
      <c r="F139" s="7">
        <f>VLOOKUP(A139,[1]【补偿汇总表】!$A$3:$P$198,13,FALSE)</f>
        <v>0</v>
      </c>
      <c r="G139" s="7">
        <f>VLOOKUP(A139,[1]【调峰补偿汇总表】!$A$3:$H$199,3,FALSE)-VLOOKUP(A139,[1]【调峰补偿汇总表】!$A$3:$H$199,4,FALSE)</f>
        <v>0</v>
      </c>
      <c r="H139" s="6">
        <f>VLOOKUP(A139,[1]【调峰补偿汇总表】!$A$3:$H$199,6,FALSE)-VLOOKUP(A139,[1]【调峰补偿汇总表】!$A$3:$H$199,7,FALSE)</f>
        <v>0</v>
      </c>
      <c r="I139" s="7">
        <f t="shared" si="2"/>
        <v>0</v>
      </c>
      <c r="J139" s="8"/>
    </row>
    <row r="140" spans="1:10">
      <c r="A140" s="6" t="str">
        <f>[1]【补偿汇总表】!A140</f>
        <v>乌东德右岸电厂</v>
      </c>
      <c r="B140" s="7">
        <f>VLOOKUP(A140,[1]【补偿汇总表】!$A$3:$P$198,16,FALSE)</f>
        <v>-1.825752</v>
      </c>
      <c r="C140" s="7">
        <f>VLOOKUP(A140,[1]【补偿汇总表】!$A$3:$P$198,4,FALSE)</f>
        <v>-10.799761</v>
      </c>
      <c r="D140" s="7">
        <f>VLOOKUP(A140,[1]【补偿汇总表】!$A$3:$P$198,7,FALSE)</f>
        <v>-19.486858</v>
      </c>
      <c r="E140" s="7">
        <f>VLOOKUP(A140,[1]【补偿汇总表】!$A$3:$P$198,10,FALSE)</f>
        <v>-0.852411</v>
      </c>
      <c r="F140" s="7">
        <f>VLOOKUP(A140,[1]【补偿汇总表】!$A$3:$P$198,13,FALSE)</f>
        <v>-99.013038</v>
      </c>
      <c r="G140" s="7">
        <f>VLOOKUP(A140,[1]【调峰补偿汇总表】!$A$3:$H$199,3,FALSE)-VLOOKUP(A140,[1]【调峰补偿汇总表】!$A$3:$H$199,4,FALSE)</f>
        <v>-4.583338</v>
      </c>
      <c r="H140" s="6">
        <f>VLOOKUP(A140,[1]【调峰补偿汇总表】!$A$3:$H$199,6,FALSE)-VLOOKUP(A140,[1]【调峰补偿汇总表】!$A$3:$H$199,7,FALSE)</f>
        <v>0</v>
      </c>
      <c r="I140" s="7">
        <f t="shared" si="2"/>
        <v>-136.561158</v>
      </c>
      <c r="J140" s="8"/>
    </row>
    <row r="141" spans="1:10">
      <c r="A141" s="6" t="str">
        <f>[1]【补偿汇总表】!A141</f>
        <v>乌东德左岸电厂</v>
      </c>
      <c r="B141" s="7">
        <f>VLOOKUP(A141,[1]【补偿汇总表】!$A$3:$P$198,16,FALSE)</f>
        <v>-1.825752</v>
      </c>
      <c r="C141" s="7">
        <f>VLOOKUP(A141,[1]【补偿汇总表】!$A$3:$P$198,4,FALSE)</f>
        <v>-10.799761</v>
      </c>
      <c r="D141" s="7">
        <f>VLOOKUP(A141,[1]【补偿汇总表】!$A$3:$P$198,7,FALSE)</f>
        <v>-19.486858</v>
      </c>
      <c r="E141" s="7">
        <f>VLOOKUP(A141,[1]【补偿汇总表】!$A$3:$P$198,10,FALSE)</f>
        <v>-1.027318</v>
      </c>
      <c r="F141" s="7">
        <f>VLOOKUP(A141,[1]【补偿汇总表】!$A$3:$P$198,13,FALSE)</f>
        <v>-99.013038</v>
      </c>
      <c r="G141" s="7">
        <f>VLOOKUP(A141,[1]【调峰补偿汇总表】!$A$3:$H$199,3,FALSE)-VLOOKUP(A141,[1]【调峰补偿汇总表】!$A$3:$H$199,4,FALSE)</f>
        <v>-4.583338</v>
      </c>
      <c r="H141" s="6">
        <f>VLOOKUP(A141,[1]【调峰补偿汇总表】!$A$3:$H$199,6,FALSE)-VLOOKUP(A141,[1]【调峰补偿汇总表】!$A$3:$H$199,7,FALSE)</f>
        <v>0</v>
      </c>
      <c r="I141" s="7">
        <f t="shared" si="2"/>
        <v>-136.736065</v>
      </c>
      <c r="J141" s="8"/>
    </row>
    <row r="142" spans="1:10">
      <c r="A142" s="6" t="str">
        <f>[1]【补偿汇总表】!A142</f>
        <v>玉柴光伏电站</v>
      </c>
      <c r="B142" s="7">
        <f>VLOOKUP(A142,[1]【补偿汇总表】!$A$3:$P$198,16,FALSE)</f>
        <v>-0.059484</v>
      </c>
      <c r="C142" s="7">
        <f>VLOOKUP(A142,[1]【补偿汇总表】!$A$3:$P$198,4,FALSE)</f>
        <v>-0.35186</v>
      </c>
      <c r="D142" s="7">
        <f>VLOOKUP(A142,[1]【补偿汇总表】!$A$3:$P$198,7,FALSE)</f>
        <v>-0.634889</v>
      </c>
      <c r="E142" s="7">
        <f>VLOOKUP(A142,[1]【补偿汇总表】!$A$3:$P$198,10,FALSE)</f>
        <v>-0.034298</v>
      </c>
      <c r="F142" s="7">
        <f>VLOOKUP(A142,[1]【补偿汇总表】!$A$3:$P$198,13,FALSE)</f>
        <v>-3.225881</v>
      </c>
      <c r="G142" s="7">
        <f>VLOOKUP(A142,[1]【调峰补偿汇总表】!$A$3:$H$199,3,FALSE)-VLOOKUP(A142,[1]【调峰补偿汇总表】!$A$3:$H$199,4,FALSE)</f>
        <v>-0.149327</v>
      </c>
      <c r="H142" s="6">
        <f>VLOOKUP(A142,[1]【调峰补偿汇总表】!$A$3:$H$199,6,FALSE)-VLOOKUP(A142,[1]【调峰补偿汇总表】!$A$3:$H$199,7,FALSE)</f>
        <v>0</v>
      </c>
      <c r="I142" s="7">
        <f t="shared" si="2"/>
        <v>-4.455739</v>
      </c>
      <c r="J142" s="8"/>
    </row>
    <row r="143" spans="1:10">
      <c r="A143" s="6" t="str">
        <f>[1]【补偿汇总表】!A143</f>
        <v>丰收光伏电站</v>
      </c>
      <c r="B143" s="7">
        <f>VLOOKUP(A143,[1]【补偿汇总表】!$A$3:$P$198,16,FALSE)</f>
        <v>-0.021287</v>
      </c>
      <c r="C143" s="7">
        <f>VLOOKUP(A143,[1]【补偿汇总表】!$A$3:$P$198,4,FALSE)</f>
        <v>-0.125918</v>
      </c>
      <c r="D143" s="7">
        <f>VLOOKUP(A143,[1]【补偿汇总表】!$A$3:$P$198,7,FALSE)</f>
        <v>-0.227204</v>
      </c>
      <c r="E143" s="7">
        <f>VLOOKUP(A143,[1]【补偿汇总表】!$A$3:$P$198,10,FALSE)</f>
        <v>-0.012274</v>
      </c>
      <c r="F143" s="7">
        <f>VLOOKUP(A143,[1]【补偿汇总表】!$A$3:$P$198,13,FALSE)</f>
        <v>-1.154427</v>
      </c>
      <c r="G143" s="7">
        <f>VLOOKUP(A143,[1]【调峰补偿汇总表】!$A$3:$H$199,3,FALSE)-VLOOKUP(A143,[1]【调峰补偿汇总表】!$A$3:$H$199,4,FALSE)</f>
        <v>-0.053439</v>
      </c>
      <c r="H143" s="6">
        <f>VLOOKUP(A143,[1]【调峰补偿汇总表】!$A$3:$H$199,6,FALSE)-VLOOKUP(A143,[1]【调峰补偿汇总表】!$A$3:$H$199,7,FALSE)</f>
        <v>0</v>
      </c>
      <c r="I143" s="7">
        <f t="shared" si="2"/>
        <v>-1.594549</v>
      </c>
      <c r="J143" s="8"/>
    </row>
    <row r="144" spans="1:10">
      <c r="A144" s="6" t="str">
        <f>[1]【补偿汇总表】!A144</f>
        <v>吉龙光伏站</v>
      </c>
      <c r="B144" s="7">
        <f>VLOOKUP(A144,[1]【补偿汇总表】!$A$3:$P$198,16,FALSE)</f>
        <v>-0.043991</v>
      </c>
      <c r="C144" s="7">
        <f>VLOOKUP(A144,[1]【补偿汇总表】!$A$3:$P$198,4,FALSE)</f>
        <v>-0.260215</v>
      </c>
      <c r="D144" s="7">
        <f>VLOOKUP(A144,[1]【补偿汇总表】!$A$3:$P$198,7,FALSE)</f>
        <v>-0.469526</v>
      </c>
      <c r="E144" s="7">
        <f>VLOOKUP(A144,[1]【补偿汇总表】!$A$3:$P$198,10,FALSE)</f>
        <v>-0.025364</v>
      </c>
      <c r="F144" s="7">
        <f>VLOOKUP(A144,[1]【补偿汇总表】!$A$3:$P$198,13,FALSE)</f>
        <v>-2.385667</v>
      </c>
      <c r="G144" s="7">
        <f>VLOOKUP(A144,[1]【调峰补偿汇总表】!$A$3:$H$199,3,FALSE)-VLOOKUP(A144,[1]【调峰补偿汇总表】!$A$3:$H$199,4,FALSE)</f>
        <v>-0.110433</v>
      </c>
      <c r="H144" s="6">
        <f>VLOOKUP(A144,[1]【调峰补偿汇总表】!$A$3:$H$199,6,FALSE)-VLOOKUP(A144,[1]【调峰补偿汇总表】!$A$3:$H$199,7,FALSE)</f>
        <v>0</v>
      </c>
      <c r="I144" s="7">
        <f t="shared" si="2"/>
        <v>-3.295196</v>
      </c>
      <c r="J144" s="8"/>
    </row>
    <row r="145" spans="1:10">
      <c r="A145" s="6" t="str">
        <f>[1]【补偿汇总表】!A145</f>
        <v>骄阳光伏电站</v>
      </c>
      <c r="B145" s="7">
        <f>VLOOKUP(A145,[1]【补偿汇总表】!$A$3:$P$198,16,FALSE)</f>
        <v>-0.038043</v>
      </c>
      <c r="C145" s="7">
        <f>VLOOKUP(A145,[1]【补偿汇总表】!$A$3:$P$198,4,FALSE)</f>
        <v>-0.225031</v>
      </c>
      <c r="D145" s="7">
        <f>VLOOKUP(A145,[1]【补偿汇总表】!$A$3:$P$198,7,FALSE)</f>
        <v>-0.406042</v>
      </c>
      <c r="E145" s="7">
        <f>VLOOKUP(A145,[1]【补偿汇总表】!$A$3:$P$198,10,FALSE)</f>
        <v>-0.021935</v>
      </c>
      <c r="F145" s="7">
        <f>VLOOKUP(A145,[1]【补偿汇总表】!$A$3:$P$198,13,FALSE)</f>
        <v>-2.063103</v>
      </c>
      <c r="G145" s="7">
        <f>VLOOKUP(A145,[1]【调峰补偿汇总表】!$A$3:$H$199,3,FALSE)-VLOOKUP(A145,[1]【调峰补偿汇总表】!$A$3:$H$199,4,FALSE)</f>
        <v>-0.095502</v>
      </c>
      <c r="H145" s="6">
        <f>VLOOKUP(A145,[1]【调峰补偿汇总表】!$A$3:$H$199,6,FALSE)-VLOOKUP(A145,[1]【调峰补偿汇总表】!$A$3:$H$199,7,FALSE)</f>
        <v>0</v>
      </c>
      <c r="I145" s="7">
        <f t="shared" si="2"/>
        <v>-2.849656</v>
      </c>
      <c r="J145" s="8"/>
    </row>
    <row r="146" spans="1:10">
      <c r="A146" s="6" t="str">
        <f>[1]【补偿汇总表】!A146</f>
        <v>民钦光伏站</v>
      </c>
      <c r="B146" s="7">
        <f>VLOOKUP(A146,[1]【补偿汇总表】!$A$3:$P$198,16,FALSE)</f>
        <v>-0.090156</v>
      </c>
      <c r="C146" s="7">
        <f>VLOOKUP(A146,[1]【补偿汇总表】!$A$3:$P$198,4,FALSE)</f>
        <v>-0.533296</v>
      </c>
      <c r="D146" s="7">
        <f>VLOOKUP(A146,[1]【补偿汇总表】!$A$3:$P$198,7,FALSE)</f>
        <v>-0.962267</v>
      </c>
      <c r="E146" s="7">
        <f>VLOOKUP(A146,[1]【补偿汇总表】!$A$3:$P$198,10,FALSE)</f>
        <v>-0.051983</v>
      </c>
      <c r="F146" s="7">
        <f>VLOOKUP(A146,[1]【补偿汇总表】!$A$3:$P$198,13,FALSE)</f>
        <v>-4.889295</v>
      </c>
      <c r="G146" s="7">
        <f>VLOOKUP(A146,[1]【调峰补偿汇总表】!$A$3:$H$199,3,FALSE)-VLOOKUP(A146,[1]【调峰补偿汇总表】!$A$3:$H$199,4,FALSE)</f>
        <v>-0.226327</v>
      </c>
      <c r="H146" s="6">
        <f>VLOOKUP(A146,[1]【调峰补偿汇总表】!$A$3:$H$199,6,FALSE)-VLOOKUP(A146,[1]【调峰补偿汇总表】!$A$3:$H$199,7,FALSE)</f>
        <v>0</v>
      </c>
      <c r="I146" s="7">
        <f t="shared" si="2"/>
        <v>-6.753324</v>
      </c>
      <c r="J146" s="8"/>
    </row>
    <row r="147" spans="1:10">
      <c r="A147" s="6" t="str">
        <f>[1]【补偿汇总表】!A147</f>
        <v>钓鱼台光伏电站</v>
      </c>
      <c r="B147" s="7">
        <f>VLOOKUP(A147,[1]【补偿汇总表】!$A$3:$P$198,16,FALSE)</f>
        <v>-0.024999</v>
      </c>
      <c r="C147" s="7">
        <f>VLOOKUP(A147,[1]【补偿汇总表】!$A$3:$P$198,4,FALSE)</f>
        <v>-0.147876</v>
      </c>
      <c r="D147" s="7">
        <f>VLOOKUP(A147,[1]【补偿汇总表】!$A$3:$P$198,7,FALSE)</f>
        <v>-0.266825</v>
      </c>
      <c r="E147" s="7">
        <f>VLOOKUP(A147,[1]【补偿汇总表】!$A$3:$P$198,10,FALSE)</f>
        <v>-0.014414</v>
      </c>
      <c r="F147" s="7">
        <f>VLOOKUP(A147,[1]【补偿汇总表】!$A$3:$P$198,13,FALSE)</f>
        <v>-1.355742</v>
      </c>
      <c r="G147" s="7">
        <f>VLOOKUP(A147,[1]【调峰补偿汇总表】!$A$3:$H$199,3,FALSE)-VLOOKUP(A147,[1]【调峰补偿汇总表】!$A$3:$H$199,4,FALSE)</f>
        <v>-0.062758</v>
      </c>
      <c r="H147" s="6">
        <f>VLOOKUP(A147,[1]【调峰补偿汇总表】!$A$3:$H$199,6,FALSE)-VLOOKUP(A147,[1]【调峰补偿汇总表】!$A$3:$H$199,7,FALSE)</f>
        <v>0</v>
      </c>
      <c r="I147" s="7">
        <f t="shared" si="2"/>
        <v>-1.872614</v>
      </c>
      <c r="J147" s="8"/>
    </row>
    <row r="148" spans="1:10">
      <c r="A148" s="6" t="str">
        <f>[1]【补偿汇总表】!A148</f>
        <v>暖阳光伏电站</v>
      </c>
      <c r="B148" s="7">
        <f>VLOOKUP(A148,[1]【补偿汇总表】!$A$3:$P$198,16,FALSE)</f>
        <v>-0.027106</v>
      </c>
      <c r="C148" s="7">
        <f>VLOOKUP(A148,[1]【补偿汇总表】!$A$3:$P$198,4,FALSE)</f>
        <v>-0.160338</v>
      </c>
      <c r="D148" s="7">
        <f>VLOOKUP(A148,[1]【补偿汇总表】!$A$3:$P$198,7,FALSE)</f>
        <v>-0.289311</v>
      </c>
      <c r="E148" s="7">
        <f>VLOOKUP(A148,[1]【补偿汇总表】!$A$3:$P$198,10,FALSE)</f>
        <v>-0.015629</v>
      </c>
      <c r="F148" s="7">
        <f>VLOOKUP(A148,[1]【补偿汇总表】!$A$3:$P$198,13,FALSE)</f>
        <v>-1.469992</v>
      </c>
      <c r="G148" s="7">
        <f>VLOOKUP(A148,[1]【调峰补偿汇总表】!$A$3:$H$199,3,FALSE)-VLOOKUP(A148,[1]【调峰补偿汇总表】!$A$3:$H$199,4,FALSE)</f>
        <v>-0.068046</v>
      </c>
      <c r="H148" s="6">
        <f>VLOOKUP(A148,[1]【调峰补偿汇总表】!$A$3:$H$199,6,FALSE)-VLOOKUP(A148,[1]【调峰补偿汇总表】!$A$3:$H$199,7,FALSE)</f>
        <v>0</v>
      </c>
      <c r="I148" s="7">
        <f t="shared" si="2"/>
        <v>-2.030422</v>
      </c>
      <c r="J148" s="8"/>
    </row>
    <row r="149" spans="1:10">
      <c r="A149" s="6" t="str">
        <f>[1]【补偿汇总表】!A149</f>
        <v>玉峰光伏电站</v>
      </c>
      <c r="B149" s="7">
        <f>VLOOKUP(A149,[1]【补偿汇总表】!$A$3:$P$198,16,FALSE)</f>
        <v>-0.024789</v>
      </c>
      <c r="C149" s="7">
        <f>VLOOKUP(A149,[1]【补偿汇总表】!$A$3:$P$198,4,FALSE)</f>
        <v>-0.146634</v>
      </c>
      <c r="D149" s="7">
        <f>VLOOKUP(A149,[1]【补偿汇总表】!$A$3:$P$198,7,FALSE)</f>
        <v>-0.264583</v>
      </c>
      <c r="E149" s="7">
        <f>VLOOKUP(A149,[1]【补偿汇总表】!$A$3:$P$198,10,FALSE)</f>
        <v>-0.014293</v>
      </c>
      <c r="F149" s="7">
        <f>VLOOKUP(A149,[1]【补偿汇总表】!$A$3:$P$198,13,FALSE)</f>
        <v>-1.344353</v>
      </c>
      <c r="G149" s="7">
        <f>VLOOKUP(A149,[1]【调峰补偿汇总表】!$A$3:$H$199,3,FALSE)-VLOOKUP(A149,[1]【调峰补偿汇总表】!$A$3:$H$199,4,FALSE)</f>
        <v>-0.06223</v>
      </c>
      <c r="H149" s="6">
        <f>VLOOKUP(A149,[1]【调峰补偿汇总表】!$A$3:$H$199,6,FALSE)-VLOOKUP(A149,[1]【调峰补偿汇总表】!$A$3:$H$199,7,FALSE)</f>
        <v>0</v>
      </c>
      <c r="I149" s="7">
        <f t="shared" si="2"/>
        <v>-1.856882</v>
      </c>
      <c r="J149" s="8"/>
    </row>
    <row r="150" spans="1:10">
      <c r="A150" s="6" t="str">
        <f>[1]【补偿汇总表】!A150</f>
        <v>岑西光伏电站</v>
      </c>
      <c r="B150" s="7">
        <f>VLOOKUP(A150,[1]【补偿汇总表】!$A$3:$P$198,16,FALSE)</f>
        <v>-0.020341</v>
      </c>
      <c r="C150" s="7">
        <f>VLOOKUP(A150,[1]【补偿汇总表】!$A$3:$P$198,4,FALSE)</f>
        <v>-0.120324</v>
      </c>
      <c r="D150" s="7">
        <f>VLOOKUP(A150,[1]【补偿汇总表】!$A$3:$P$198,7,FALSE)</f>
        <v>-0.217111</v>
      </c>
      <c r="E150" s="7">
        <f>VLOOKUP(A150,[1]【补偿汇总表】!$A$3:$P$198,10,FALSE)</f>
        <v>-0.011729</v>
      </c>
      <c r="F150" s="7">
        <f>VLOOKUP(A150,[1]【补偿汇总表】!$A$3:$P$198,13,FALSE)</f>
        <v>-1.103142</v>
      </c>
      <c r="G150" s="7">
        <f>VLOOKUP(A150,[1]【调峰补偿汇总表】!$A$3:$H$199,3,FALSE)-VLOOKUP(A150,[1]【调峰补偿汇总表】!$A$3:$H$199,4,FALSE)</f>
        <v>-0.051065</v>
      </c>
      <c r="H150" s="6">
        <f>VLOOKUP(A150,[1]【调峰补偿汇总表】!$A$3:$H$199,6,FALSE)-VLOOKUP(A150,[1]【调峰补偿汇总表】!$A$3:$H$199,7,FALSE)</f>
        <v>0</v>
      </c>
      <c r="I150" s="7">
        <f t="shared" si="2"/>
        <v>-1.523712</v>
      </c>
      <c r="J150" s="8"/>
    </row>
    <row r="151" spans="1:10">
      <c r="A151" s="6" t="str">
        <f>[1]【补偿汇总表】!A151</f>
        <v>小湾光伏电站</v>
      </c>
      <c r="B151" s="7">
        <f>VLOOKUP(A151,[1]【补偿汇总表】!$A$3:$P$198,16,FALSE)</f>
        <v>-0.019965</v>
      </c>
      <c r="C151" s="7">
        <f>VLOOKUP(A151,[1]【补偿汇总表】!$A$3:$P$198,4,FALSE)</f>
        <v>-0.118095</v>
      </c>
      <c r="D151" s="7">
        <f>VLOOKUP(A151,[1]【补偿汇总表】!$A$3:$P$198,7,FALSE)</f>
        <v>-0.213088</v>
      </c>
      <c r="E151" s="7">
        <f>VLOOKUP(A151,[1]【补偿汇总表】!$A$3:$P$198,10,FALSE)</f>
        <v>-0.011511</v>
      </c>
      <c r="F151" s="7">
        <f>VLOOKUP(A151,[1]【补偿汇总表】!$A$3:$P$198,13,FALSE)</f>
        <v>-1.082702</v>
      </c>
      <c r="G151" s="7">
        <f>VLOOKUP(A151,[1]【调峰补偿汇总表】!$A$3:$H$199,3,FALSE)-VLOOKUP(A151,[1]【调峰补偿汇总表】!$A$3:$H$199,4,FALSE)</f>
        <v>-0.050119</v>
      </c>
      <c r="H151" s="6">
        <f>VLOOKUP(A151,[1]【调峰补偿汇总表】!$A$3:$H$199,6,FALSE)-VLOOKUP(A151,[1]【调峰补偿汇总表】!$A$3:$H$199,7,FALSE)</f>
        <v>0</v>
      </c>
      <c r="I151" s="7">
        <f t="shared" si="2"/>
        <v>-1.49548</v>
      </c>
      <c r="J151" s="8"/>
    </row>
    <row r="152" spans="1:10">
      <c r="A152" s="6" t="str">
        <f>[1]【补偿汇总表】!A152</f>
        <v>栏沙光伏电站</v>
      </c>
      <c r="B152" s="7">
        <f>VLOOKUP(A152,[1]【补偿汇总表】!$A$3:$P$198,16,FALSE)</f>
        <v>-0.019559</v>
      </c>
      <c r="C152" s="7">
        <f>VLOOKUP(A152,[1]【补偿汇总表】!$A$3:$P$198,4,FALSE)</f>
        <v>-0.115699</v>
      </c>
      <c r="D152" s="7">
        <f>VLOOKUP(A152,[1]【补偿汇总表】!$A$3:$P$198,7,FALSE)</f>
        <v>-0.208765</v>
      </c>
      <c r="E152" s="7">
        <f>VLOOKUP(A152,[1]【补偿汇总表】!$A$3:$P$198,10,FALSE)</f>
        <v>-0.011278</v>
      </c>
      <c r="F152" s="7">
        <f>VLOOKUP(A152,[1]【补偿汇总表】!$A$3:$P$198,13,FALSE)</f>
        <v>-1.060737</v>
      </c>
      <c r="G152" s="7">
        <f>VLOOKUP(A152,[1]【调峰补偿汇总表】!$A$3:$H$199,3,FALSE)-VLOOKUP(A152,[1]【调峰补偿汇总表】!$A$3:$H$199,4,FALSE)</f>
        <v>-0.049102</v>
      </c>
      <c r="H152" s="6">
        <f>VLOOKUP(A152,[1]【调峰补偿汇总表】!$A$3:$H$199,6,FALSE)-VLOOKUP(A152,[1]【调峰补偿汇总表】!$A$3:$H$199,7,FALSE)</f>
        <v>0</v>
      </c>
      <c r="I152" s="7">
        <f t="shared" si="2"/>
        <v>-1.46514</v>
      </c>
      <c r="J152" s="8"/>
    </row>
    <row r="153" spans="1:10">
      <c r="A153" s="6" t="str">
        <f>[1]【补偿汇总表】!A153</f>
        <v>横山光伏电站</v>
      </c>
      <c r="B153" s="7">
        <f>VLOOKUP(A153,[1]【补偿汇总表】!$A$3:$P$198,16,FALSE)</f>
        <v>-0.020134</v>
      </c>
      <c r="C153" s="7">
        <f>VLOOKUP(A153,[1]【补偿汇总表】!$A$3:$P$198,4,FALSE)</f>
        <v>-0.119099</v>
      </c>
      <c r="D153" s="7">
        <f>VLOOKUP(A153,[1]【补偿汇总表】!$A$3:$P$198,7,FALSE)</f>
        <v>-0.214899</v>
      </c>
      <c r="E153" s="7">
        <f>VLOOKUP(A153,[1]【补偿汇总表】!$A$3:$P$198,10,FALSE)</f>
        <v>-0.011609</v>
      </c>
      <c r="F153" s="7">
        <f>VLOOKUP(A153,[1]【补偿汇总表】!$A$3:$P$198,13,FALSE)</f>
        <v>-1.091905</v>
      </c>
      <c r="G153" s="7">
        <f>VLOOKUP(A153,[1]【调峰补偿汇总表】!$A$3:$H$199,3,FALSE)-VLOOKUP(A153,[1]【调峰补偿汇总表】!$A$3:$H$199,4,FALSE)</f>
        <v>-0.050545</v>
      </c>
      <c r="H153" s="6">
        <f>VLOOKUP(A153,[1]【调峰补偿汇总表】!$A$3:$H$199,6,FALSE)-VLOOKUP(A153,[1]【调峰补偿汇总表】!$A$3:$H$199,7,FALSE)</f>
        <v>0</v>
      </c>
      <c r="I153" s="7">
        <f t="shared" si="2"/>
        <v>-1.508191</v>
      </c>
      <c r="J153" s="8"/>
    </row>
    <row r="154" spans="1:10">
      <c r="A154" s="6" t="str">
        <f>[1]【补偿汇总表】!A154</f>
        <v>南甲光伏电站</v>
      </c>
      <c r="B154" s="7">
        <f>VLOOKUP(A154,[1]【补偿汇总表】!$A$3:$P$198,16,FALSE)</f>
        <v>-0.014577</v>
      </c>
      <c r="C154" s="7">
        <f>VLOOKUP(A154,[1]【补偿汇总表】!$A$3:$P$198,4,FALSE)</f>
        <v>-0.086228</v>
      </c>
      <c r="D154" s="7">
        <f>VLOOKUP(A154,[1]【补偿汇总表】!$A$3:$P$198,7,FALSE)</f>
        <v>-0.155588</v>
      </c>
      <c r="E154" s="7">
        <f>VLOOKUP(A154,[1]【补偿汇总表】!$A$3:$P$198,10,FALSE)</f>
        <v>-0.008405</v>
      </c>
      <c r="F154" s="7">
        <f>VLOOKUP(A154,[1]【补偿汇总表】!$A$3:$P$198,13,FALSE)</f>
        <v>-0.790544</v>
      </c>
      <c r="G154" s="7">
        <f>VLOOKUP(A154,[1]【调峰补偿汇总表】!$A$3:$H$199,3,FALSE)-VLOOKUP(A154,[1]【调峰补偿汇总表】!$A$3:$H$199,4,FALSE)</f>
        <v>-0.036595</v>
      </c>
      <c r="H154" s="6">
        <f>VLOOKUP(A154,[1]【调峰补偿汇总表】!$A$3:$H$199,6,FALSE)-VLOOKUP(A154,[1]【调峰补偿汇总表】!$A$3:$H$199,7,FALSE)</f>
        <v>0</v>
      </c>
      <c r="I154" s="7">
        <f t="shared" si="2"/>
        <v>-1.091937</v>
      </c>
      <c r="J154" s="8"/>
    </row>
    <row r="155" spans="1:10">
      <c r="A155" s="6" t="str">
        <f>[1]【补偿汇总表】!A155</f>
        <v>通威光伏电站</v>
      </c>
      <c r="B155" s="7">
        <f>VLOOKUP(A155,[1]【补偿汇总表】!$A$3:$P$198,16,FALSE)</f>
        <v>-0.016394</v>
      </c>
      <c r="C155" s="7">
        <f>VLOOKUP(A155,[1]【补偿汇总表】!$A$3:$P$198,4,FALSE)</f>
        <v>-0.096972</v>
      </c>
      <c r="D155" s="7">
        <f>VLOOKUP(A155,[1]【补偿汇总表】!$A$3:$P$198,7,FALSE)</f>
        <v>-0.174975</v>
      </c>
      <c r="E155" s="7">
        <f>VLOOKUP(A155,[1]【补偿汇总表】!$A$3:$P$198,10,FALSE)</f>
        <v>-0.009452</v>
      </c>
      <c r="F155" s="7">
        <f>VLOOKUP(A155,[1]【补偿汇总表】!$A$3:$P$198,13,FALSE)</f>
        <v>-0.889051</v>
      </c>
      <c r="G155" s="7">
        <f>VLOOKUP(A155,[1]【调峰补偿汇总表】!$A$3:$H$199,3,FALSE)-VLOOKUP(A155,[1]【调峰补偿汇总表】!$A$3:$H$199,4,FALSE)</f>
        <v>-0.041154</v>
      </c>
      <c r="H155" s="6">
        <f>VLOOKUP(A155,[1]【调峰补偿汇总表】!$A$3:$H$199,6,FALSE)-VLOOKUP(A155,[1]【调峰补偿汇总表】!$A$3:$H$199,7,FALSE)</f>
        <v>0</v>
      </c>
      <c r="I155" s="7">
        <f t="shared" si="2"/>
        <v>-1.227998</v>
      </c>
      <c r="J155" s="8"/>
    </row>
    <row r="156" spans="1:10">
      <c r="A156" s="6" t="str">
        <f>[1]【补偿汇总表】!A156</f>
        <v>旭晖光伏电站</v>
      </c>
      <c r="B156" s="7">
        <f>VLOOKUP(A156,[1]【补偿汇总表】!$A$3:$P$198,16,FALSE)</f>
        <v>-0.01945</v>
      </c>
      <c r="C156" s="7">
        <f>VLOOKUP(A156,[1]【补偿汇总表】!$A$3:$P$198,4,FALSE)</f>
        <v>-0.115052</v>
      </c>
      <c r="D156" s="7">
        <f>VLOOKUP(A156,[1]【补偿汇总表】!$A$3:$P$198,7,FALSE)</f>
        <v>-0.207598</v>
      </c>
      <c r="E156" s="7">
        <f>VLOOKUP(A156,[1]【补偿汇总表】!$A$3:$P$198,10,FALSE)</f>
        <v>-0.011215</v>
      </c>
      <c r="F156" s="7">
        <f>VLOOKUP(A156,[1]【补偿汇总表】!$A$3:$P$198,13,FALSE)</f>
        <v>-1.054806</v>
      </c>
      <c r="G156" s="7">
        <f>VLOOKUP(A156,[1]【调峰补偿汇总表】!$A$3:$H$199,3,FALSE)-VLOOKUP(A156,[1]【调峰补偿汇总表】!$A$3:$H$199,4,FALSE)</f>
        <v>-0.048827</v>
      </c>
      <c r="H156" s="6">
        <f>VLOOKUP(A156,[1]【调峰补偿汇总表】!$A$3:$H$199,6,FALSE)-VLOOKUP(A156,[1]【调峰补偿汇总表】!$A$3:$H$199,7,FALSE)</f>
        <v>0</v>
      </c>
      <c r="I156" s="7">
        <f t="shared" si="2"/>
        <v>-1.456948</v>
      </c>
      <c r="J156" s="8"/>
    </row>
    <row r="157" spans="1:10">
      <c r="A157" s="6" t="str">
        <f>[1]【补偿汇总表】!A157</f>
        <v>振国光伏电站</v>
      </c>
      <c r="B157" s="7">
        <f>VLOOKUP(A157,[1]【补偿汇总表】!$A$3:$P$198,16,FALSE)</f>
        <v>-0.015049</v>
      </c>
      <c r="C157" s="7">
        <f>VLOOKUP(A157,[1]【补偿汇总表】!$A$3:$P$198,4,FALSE)</f>
        <v>-0.089016</v>
      </c>
      <c r="D157" s="7">
        <f>VLOOKUP(A157,[1]【补偿汇总表】!$A$3:$P$198,7,FALSE)</f>
        <v>-0.160618</v>
      </c>
      <c r="E157" s="7">
        <f>VLOOKUP(A157,[1]【补偿汇总表】!$A$3:$P$198,10,FALSE)</f>
        <v>-0.008677</v>
      </c>
      <c r="F157" s="7">
        <f>VLOOKUP(A157,[1]【补偿汇总表】!$A$3:$P$198,13,FALSE)</f>
        <v>-0.816105</v>
      </c>
      <c r="G157" s="7">
        <f>VLOOKUP(A157,[1]【调峰补偿汇总表】!$A$3:$H$199,3,FALSE)-VLOOKUP(A157,[1]【调峰补偿汇总表】!$A$3:$H$199,4,FALSE)</f>
        <v>-0.037778</v>
      </c>
      <c r="H157" s="6">
        <f>VLOOKUP(A157,[1]【调峰补偿汇总表】!$A$3:$H$199,6,FALSE)-VLOOKUP(A157,[1]【调峰补偿汇总表】!$A$3:$H$199,7,FALSE)</f>
        <v>0</v>
      </c>
      <c r="I157" s="7">
        <f t="shared" si="2"/>
        <v>-1.127243</v>
      </c>
      <c r="J157" s="8"/>
    </row>
    <row r="158" spans="1:10">
      <c r="A158" s="6" t="str">
        <f>[1]【补偿汇总表】!A158</f>
        <v>鼎旭光伏电站</v>
      </c>
      <c r="B158" s="7">
        <f>VLOOKUP(A158,[1]【补偿汇总表】!$A$3:$P$198,16,FALSE)</f>
        <v>-0.012204</v>
      </c>
      <c r="C158" s="7">
        <f>VLOOKUP(A158,[1]【补偿汇总表】!$A$3:$P$198,4,FALSE)</f>
        <v>-0.072191</v>
      </c>
      <c r="D158" s="7">
        <f>VLOOKUP(A158,[1]【补偿汇总表】!$A$3:$P$198,7,FALSE)</f>
        <v>-0.13026</v>
      </c>
      <c r="E158" s="7">
        <f>VLOOKUP(A158,[1]【补偿汇总表】!$A$3:$P$198,10,FALSE)</f>
        <v>-0.007037</v>
      </c>
      <c r="F158" s="7">
        <f>VLOOKUP(A158,[1]【补偿汇总表】!$A$3:$P$198,13,FALSE)</f>
        <v>-0.661855</v>
      </c>
      <c r="G158" s="7">
        <f>VLOOKUP(A158,[1]【调峰补偿汇总表】!$A$3:$H$199,3,FALSE)-VLOOKUP(A158,[1]【调峰补偿汇总表】!$A$3:$H$199,4,FALSE)</f>
        <v>-0.030637</v>
      </c>
      <c r="H158" s="6">
        <f>VLOOKUP(A158,[1]【调峰补偿汇总表】!$A$3:$H$199,6,FALSE)-VLOOKUP(A158,[1]【调峰补偿汇总表】!$A$3:$H$199,7,FALSE)</f>
        <v>0</v>
      </c>
      <c r="I158" s="7">
        <f t="shared" si="2"/>
        <v>-0.914184</v>
      </c>
      <c r="J158" s="8"/>
    </row>
    <row r="159" spans="1:10">
      <c r="A159" s="6" t="str">
        <f>[1]【补偿汇总表】!A159</f>
        <v>浩德光伏电站</v>
      </c>
      <c r="B159" s="7">
        <f>VLOOKUP(A159,[1]【补偿汇总表】!$A$3:$P$198,16,FALSE)</f>
        <v>-0.014874</v>
      </c>
      <c r="C159" s="7">
        <f>VLOOKUP(A159,[1]【补偿汇总表】!$A$3:$P$198,4,FALSE)</f>
        <v>-0.08798</v>
      </c>
      <c r="D159" s="7">
        <f>VLOOKUP(A159,[1]【补偿汇总表】!$A$3:$P$198,7,FALSE)</f>
        <v>-0.15875</v>
      </c>
      <c r="E159" s="7">
        <f>VLOOKUP(A159,[1]【补偿汇总表】!$A$3:$P$198,10,FALSE)</f>
        <v>-0.008576</v>
      </c>
      <c r="F159" s="7">
        <f>VLOOKUP(A159,[1]【补偿汇总表】!$A$3:$P$198,13,FALSE)</f>
        <v>-0.806612</v>
      </c>
      <c r="G159" s="7">
        <f>VLOOKUP(A159,[1]【调峰补偿汇总表】!$A$3:$H$199,3,FALSE)-VLOOKUP(A159,[1]【调峰补偿汇总表】!$A$3:$H$199,4,FALSE)</f>
        <v>-0.037338</v>
      </c>
      <c r="H159" s="6">
        <f>VLOOKUP(A159,[1]【调峰补偿汇总表】!$A$3:$H$199,6,FALSE)-VLOOKUP(A159,[1]【调峰补偿汇总表】!$A$3:$H$199,7,FALSE)</f>
        <v>0</v>
      </c>
      <c r="I159" s="7">
        <f t="shared" si="2"/>
        <v>-1.11413</v>
      </c>
      <c r="J159" s="8"/>
    </row>
    <row r="160" spans="1:10">
      <c r="A160" s="6" t="str">
        <f>[1]【补偿汇总表】!A160</f>
        <v>乌家光伏电站</v>
      </c>
      <c r="B160" s="7">
        <f>VLOOKUP(A160,[1]【补偿汇总表】!$A$3:$P$198,16,FALSE)</f>
        <v>-0.013942</v>
      </c>
      <c r="C160" s="7">
        <f>VLOOKUP(A160,[1]【补偿汇总表】!$A$3:$P$198,4,FALSE)</f>
        <v>-0.082468</v>
      </c>
      <c r="D160" s="7">
        <f>VLOOKUP(A160,[1]【补偿汇总表】!$A$3:$P$198,7,FALSE)</f>
        <v>-0.148803</v>
      </c>
      <c r="E160" s="7">
        <f>VLOOKUP(A160,[1]【补偿汇总表】!$A$3:$P$198,10,FALSE)</f>
        <v>-0.008039</v>
      </c>
      <c r="F160" s="7">
        <f>VLOOKUP(A160,[1]【补偿汇总表】!$A$3:$P$198,13,FALSE)</f>
        <v>-0.756071</v>
      </c>
      <c r="G160" s="7">
        <f>VLOOKUP(A160,[1]【调峰补偿汇总表】!$A$3:$H$199,3,FALSE)-VLOOKUP(A160,[1]【调峰补偿汇总表】!$A$3:$H$199,4,FALSE)</f>
        <v>-0.034999</v>
      </c>
      <c r="H160" s="6">
        <f>VLOOKUP(A160,[1]【调峰补偿汇总表】!$A$3:$H$199,6,FALSE)-VLOOKUP(A160,[1]【调峰补偿汇总表】!$A$3:$H$199,7,FALSE)</f>
        <v>0</v>
      </c>
      <c r="I160" s="7">
        <f t="shared" si="2"/>
        <v>-1.044322</v>
      </c>
      <c r="J160" s="8"/>
    </row>
    <row r="161" spans="1:10">
      <c r="A161" s="6" t="str">
        <f>[1]【补偿汇总表】!A161</f>
        <v>常吉光伏站</v>
      </c>
      <c r="B161" s="7">
        <f>VLOOKUP(A161,[1]【补偿汇总表】!$A$3:$P$198,16,FALSE)</f>
        <v>-0.017239</v>
      </c>
      <c r="C161" s="7">
        <f>VLOOKUP(A161,[1]【补偿汇总表】!$A$3:$P$198,4,FALSE)</f>
        <v>-0.101973</v>
      </c>
      <c r="D161" s="7">
        <f>VLOOKUP(A161,[1]【补偿汇总表】!$A$3:$P$198,7,FALSE)</f>
        <v>-0.183998</v>
      </c>
      <c r="E161" s="7">
        <f>VLOOKUP(A161,[1]【补偿汇总表】!$A$3:$P$198,10,FALSE)</f>
        <v>-0.00994</v>
      </c>
      <c r="F161" s="7">
        <f>VLOOKUP(A161,[1]【补偿汇总表】!$A$3:$P$198,13,FALSE)</f>
        <v>-0.934895</v>
      </c>
      <c r="G161" s="7">
        <f>VLOOKUP(A161,[1]【调峰补偿汇总表】!$A$3:$H$199,3,FALSE)-VLOOKUP(A161,[1]【调峰补偿汇总表】!$A$3:$H$199,4,FALSE)</f>
        <v>-0.043277</v>
      </c>
      <c r="H161" s="6">
        <f>VLOOKUP(A161,[1]【调峰补偿汇总表】!$A$3:$H$199,6,FALSE)-VLOOKUP(A161,[1]【调峰补偿汇总表】!$A$3:$H$199,7,FALSE)</f>
        <v>0</v>
      </c>
      <c r="I161" s="7">
        <f t="shared" si="2"/>
        <v>-1.291322</v>
      </c>
      <c r="J161" s="8"/>
    </row>
    <row r="162" spans="1:10">
      <c r="A162" s="6" t="str">
        <f>[1]【补偿汇总表】!A162</f>
        <v>英利光伏电站</v>
      </c>
      <c r="B162" s="7">
        <f>VLOOKUP(A162,[1]【补偿汇总表】!$A$3:$P$198,16,FALSE)</f>
        <v>-0.009655</v>
      </c>
      <c r="C162" s="7">
        <f>VLOOKUP(A162,[1]【补偿汇总表】!$A$3:$P$198,4,FALSE)</f>
        <v>-0.05711</v>
      </c>
      <c r="D162" s="7">
        <f>VLOOKUP(A162,[1]【补偿汇总表】!$A$3:$P$198,7,FALSE)</f>
        <v>-0.103049</v>
      </c>
      <c r="E162" s="7">
        <f>VLOOKUP(A162,[1]【补偿汇总表】!$A$3:$P$198,10,FALSE)</f>
        <v>-0.005567</v>
      </c>
      <c r="F162" s="7">
        <f>VLOOKUP(A162,[1]【补偿汇总表】!$A$3:$P$198,13,FALSE)</f>
        <v>-0.523592</v>
      </c>
      <c r="G162" s="7">
        <f>VLOOKUP(A162,[1]【调峰补偿汇总表】!$A$3:$H$199,3,FALSE)-VLOOKUP(A162,[1]【调峰补偿汇总表】!$A$3:$H$199,4,FALSE)</f>
        <v>-0.024237</v>
      </c>
      <c r="H162" s="6">
        <f>VLOOKUP(A162,[1]【调峰补偿汇总表】!$A$3:$H$199,6,FALSE)-VLOOKUP(A162,[1]【调峰补偿汇总表】!$A$3:$H$199,7,FALSE)</f>
        <v>0</v>
      </c>
      <c r="I162" s="7">
        <f t="shared" si="2"/>
        <v>-0.72321</v>
      </c>
      <c r="J162" s="8"/>
    </row>
    <row r="163" spans="1:10">
      <c r="A163" s="6" t="str">
        <f>[1]【补偿汇总表】!A163</f>
        <v>惠金光伏电站</v>
      </c>
      <c r="B163" s="7">
        <f>VLOOKUP(A163,[1]【补偿汇总表】!$A$3:$P$198,16,FALSE)</f>
        <v>-0.011889</v>
      </c>
      <c r="C163" s="7">
        <f>VLOOKUP(A163,[1]【补偿汇总表】!$A$3:$P$198,4,FALSE)</f>
        <v>-0.070328</v>
      </c>
      <c r="D163" s="7">
        <f>VLOOKUP(A163,[1]【补偿汇总表】!$A$3:$P$198,7,FALSE)</f>
        <v>-0.126898</v>
      </c>
      <c r="E163" s="7">
        <f>VLOOKUP(A163,[1]【补偿汇总表】!$A$3:$P$198,10,FALSE)</f>
        <v>-0.006855</v>
      </c>
      <c r="F163" s="7">
        <f>VLOOKUP(A163,[1]【补偿汇总表】!$A$3:$P$198,13,FALSE)</f>
        <v>-0.644771</v>
      </c>
      <c r="G163" s="7">
        <f>VLOOKUP(A163,[1]【调峰补偿汇总表】!$A$3:$H$199,3,FALSE)-VLOOKUP(A163,[1]【调峰补偿汇总表】!$A$3:$H$199,4,FALSE)</f>
        <v>-0.029847</v>
      </c>
      <c r="H163" s="6">
        <f>VLOOKUP(A163,[1]【调峰补偿汇总表】!$A$3:$H$199,6,FALSE)-VLOOKUP(A163,[1]【调峰补偿汇总表】!$A$3:$H$199,7,FALSE)</f>
        <v>0</v>
      </c>
      <c r="I163" s="7">
        <f t="shared" si="2"/>
        <v>-0.890588</v>
      </c>
      <c r="J163" s="8"/>
    </row>
    <row r="164" spans="1:10">
      <c r="A164" s="6" t="str">
        <f>[1]【补偿汇总表】!A164</f>
        <v>场安光伏站</v>
      </c>
      <c r="B164" s="7">
        <f>VLOOKUP(A164,[1]【补偿汇总表】!$A$3:$P$198,16,FALSE)</f>
        <v>-0.01385</v>
      </c>
      <c r="C164" s="7">
        <f>VLOOKUP(A164,[1]【补偿汇总表】!$A$3:$P$198,4,FALSE)</f>
        <v>-0.081924</v>
      </c>
      <c r="D164" s="7">
        <f>VLOOKUP(A164,[1]【补偿汇总表】!$A$3:$P$198,7,FALSE)</f>
        <v>-0.147822</v>
      </c>
      <c r="E164" s="7">
        <f>VLOOKUP(A164,[1]【补偿汇总表】!$A$3:$P$198,10,FALSE)</f>
        <v>-0.007986</v>
      </c>
      <c r="F164" s="7">
        <f>VLOOKUP(A164,[1]【补偿汇总表】!$A$3:$P$198,13,FALSE)</f>
        <v>-0.751088</v>
      </c>
      <c r="G164" s="7">
        <f>VLOOKUP(A164,[1]【调峰补偿汇总表】!$A$3:$H$199,3,FALSE)-VLOOKUP(A164,[1]【调峰补偿汇总表】!$A$3:$H$199,4,FALSE)</f>
        <v>-0.034768</v>
      </c>
      <c r="H164" s="6">
        <f>VLOOKUP(A164,[1]【调峰补偿汇总表】!$A$3:$H$199,6,FALSE)-VLOOKUP(A164,[1]【调峰补偿汇总表】!$A$3:$H$199,7,FALSE)</f>
        <v>0</v>
      </c>
      <c r="I164" s="7">
        <f t="shared" si="2"/>
        <v>-1.037438</v>
      </c>
      <c r="J164" s="8"/>
    </row>
    <row r="165" spans="1:10">
      <c r="A165" s="6" t="str">
        <f>[1]【补偿汇总表】!A165</f>
        <v>中民光伏电站</v>
      </c>
      <c r="B165" s="7">
        <f>VLOOKUP(A165,[1]【补偿汇总表】!$A$3:$P$198,16,FALSE)</f>
        <v>-0.005839</v>
      </c>
      <c r="C165" s="7">
        <f>VLOOKUP(A165,[1]【补偿汇总表】!$A$3:$P$198,4,FALSE)</f>
        <v>-0.03454</v>
      </c>
      <c r="D165" s="7">
        <f>VLOOKUP(A165,[1]【补偿汇总表】!$A$3:$P$198,7,FALSE)</f>
        <v>-0.062323</v>
      </c>
      <c r="E165" s="7">
        <f>VLOOKUP(A165,[1]【补偿汇总表】!$A$3:$P$198,10,FALSE)</f>
        <v>-0.003367</v>
      </c>
      <c r="F165" s="7">
        <f>VLOOKUP(A165,[1]【补偿汇总表】!$A$3:$P$198,13,FALSE)</f>
        <v>-0.316665</v>
      </c>
      <c r="G165" s="7">
        <f>VLOOKUP(A165,[1]【调峰补偿汇总表】!$A$3:$H$199,3,FALSE)-VLOOKUP(A165,[1]【调峰补偿汇总表】!$A$3:$H$199,4,FALSE)</f>
        <v>-0.014659</v>
      </c>
      <c r="H165" s="6">
        <f>VLOOKUP(A165,[1]【调峰补偿汇总表】!$A$3:$H$199,6,FALSE)-VLOOKUP(A165,[1]【调峰补偿汇总表】!$A$3:$H$199,7,FALSE)</f>
        <v>0</v>
      </c>
      <c r="I165" s="7">
        <f t="shared" si="2"/>
        <v>-0.437393</v>
      </c>
      <c r="J165" s="8"/>
    </row>
    <row r="166" spans="1:10">
      <c r="A166" s="6" t="str">
        <f>[1]【补偿汇总表】!A166</f>
        <v>长洲光伏电站</v>
      </c>
      <c r="B166" s="7">
        <f>VLOOKUP(A166,[1]【补偿汇总表】!$A$3:$P$198,16,FALSE)</f>
        <v>-0.005244</v>
      </c>
      <c r="C166" s="7">
        <f>VLOOKUP(A166,[1]【补偿汇总表】!$A$3:$P$198,4,FALSE)</f>
        <v>-0.031019</v>
      </c>
      <c r="D166" s="7">
        <f>VLOOKUP(A166,[1]【补偿汇总表】!$A$3:$P$198,7,FALSE)</f>
        <v>-0.05597</v>
      </c>
      <c r="E166" s="7">
        <f>VLOOKUP(A166,[1]【补偿汇总表】!$A$3:$P$198,10,FALSE)</f>
        <v>-0.003024</v>
      </c>
      <c r="F166" s="7">
        <f>VLOOKUP(A166,[1]【补偿汇总表】!$A$3:$P$198,13,FALSE)</f>
        <v>-0.284382</v>
      </c>
      <c r="G166" s="7">
        <f>VLOOKUP(A166,[1]【调峰补偿汇总表】!$A$3:$H$199,3,FALSE)-VLOOKUP(A166,[1]【调峰补偿汇总表】!$A$3:$H$199,4,FALSE)</f>
        <v>-0.013164</v>
      </c>
      <c r="H166" s="6">
        <f>VLOOKUP(A166,[1]【调峰补偿汇总表】!$A$3:$H$199,6,FALSE)-VLOOKUP(A166,[1]【调峰补偿汇总表】!$A$3:$H$199,7,FALSE)</f>
        <v>0</v>
      </c>
      <c r="I166" s="7">
        <f t="shared" si="2"/>
        <v>-0.392803</v>
      </c>
      <c r="J166" s="8"/>
    </row>
    <row r="167" spans="1:10">
      <c r="A167" s="6" t="str">
        <f>[1]【补偿汇总表】!A167</f>
        <v>古顶光伏站</v>
      </c>
      <c r="B167" s="7">
        <f>VLOOKUP(A167,[1]【补偿汇总表】!$A$3:$P$198,16,FALSE)</f>
        <v>-0.005564</v>
      </c>
      <c r="C167" s="7">
        <f>VLOOKUP(A167,[1]【补偿汇总表】!$A$3:$P$198,4,FALSE)</f>
        <v>-0.03291</v>
      </c>
      <c r="D167" s="7">
        <f>VLOOKUP(A167,[1]【补偿汇总表】!$A$3:$P$198,7,FALSE)</f>
        <v>-0.059382</v>
      </c>
      <c r="E167" s="7">
        <f>VLOOKUP(A167,[1]【补偿汇总表】!$A$3:$P$198,10,FALSE)</f>
        <v>-0.003208</v>
      </c>
      <c r="F167" s="7">
        <f>VLOOKUP(A167,[1]【补偿汇总表】!$A$3:$P$198,13,FALSE)</f>
        <v>-0.30172</v>
      </c>
      <c r="G167" s="7">
        <f>VLOOKUP(A167,[1]【调峰补偿汇总表】!$A$3:$H$199,3,FALSE)-VLOOKUP(A167,[1]【调峰补偿汇总表】!$A$3:$H$199,4,FALSE)</f>
        <v>-0.013967</v>
      </c>
      <c r="H167" s="6">
        <f>VLOOKUP(A167,[1]【调峰补偿汇总表】!$A$3:$H$199,6,FALSE)-VLOOKUP(A167,[1]【调峰补偿汇总表】!$A$3:$H$199,7,FALSE)</f>
        <v>0</v>
      </c>
      <c r="I167" s="7">
        <f t="shared" si="2"/>
        <v>-0.416751</v>
      </c>
      <c r="J167" s="8"/>
    </row>
    <row r="168" spans="1:10">
      <c r="A168" s="6" t="str">
        <f>[1]【补偿汇总表】!A168</f>
        <v>守甸光伏电站</v>
      </c>
      <c r="B168" s="7">
        <f>VLOOKUP(A168,[1]【补偿汇总表】!$A$3:$P$198,16,FALSE)</f>
        <v>-0.001717</v>
      </c>
      <c r="C168" s="7">
        <f>VLOOKUP(A168,[1]【补偿汇总表】!$A$3:$P$198,4,FALSE)</f>
        <v>-0.010158</v>
      </c>
      <c r="D168" s="7">
        <f>VLOOKUP(A168,[1]【补偿汇总表】!$A$3:$P$198,7,FALSE)</f>
        <v>-0.018328</v>
      </c>
      <c r="E168" s="7">
        <f>VLOOKUP(A168,[1]【补偿汇总表】!$A$3:$P$198,10,FALSE)</f>
        <v>-0.00099</v>
      </c>
      <c r="F168" s="7">
        <f>VLOOKUP(A168,[1]【补偿汇总表】!$A$3:$P$198,13,FALSE)</f>
        <v>-0.093125</v>
      </c>
      <c r="G168" s="7">
        <f>VLOOKUP(A168,[1]【调峰补偿汇总表】!$A$3:$H$199,3,FALSE)-VLOOKUP(A168,[1]【调峰补偿汇总表】!$A$3:$H$199,4,FALSE)</f>
        <v>-0.004311</v>
      </c>
      <c r="H168" s="6">
        <f>VLOOKUP(A168,[1]【调峰补偿汇总表】!$A$3:$H$199,6,FALSE)-VLOOKUP(A168,[1]【调峰补偿汇总表】!$A$3:$H$199,7,FALSE)</f>
        <v>0</v>
      </c>
      <c r="I168" s="7">
        <f t="shared" si="2"/>
        <v>-0.128629</v>
      </c>
      <c r="J168" s="8"/>
    </row>
    <row r="169" spans="1:10">
      <c r="A169" s="6" t="str">
        <f>[1]【补偿汇总表】!A169</f>
        <v>兴旺光伏电站</v>
      </c>
      <c r="B169" s="7">
        <f>VLOOKUP(A169,[1]【补偿汇总表】!$A$3:$P$198,16,FALSE)</f>
        <v>0</v>
      </c>
      <c r="C169" s="7">
        <f>VLOOKUP(A169,[1]【补偿汇总表】!$A$3:$P$198,4,FALSE)</f>
        <v>0</v>
      </c>
      <c r="D169" s="7">
        <f>VLOOKUP(A169,[1]【补偿汇总表】!$A$3:$P$198,7,FALSE)</f>
        <v>0</v>
      </c>
      <c r="E169" s="7">
        <f>VLOOKUP(A169,[1]【补偿汇总表】!$A$3:$P$198,10,FALSE)</f>
        <v>0</v>
      </c>
      <c r="F169" s="7">
        <f>VLOOKUP(A169,[1]【补偿汇总表】!$A$3:$P$198,13,FALSE)</f>
        <v>0</v>
      </c>
      <c r="G169" s="7">
        <f>VLOOKUP(A169,[1]【调峰补偿汇总表】!$A$3:$H$199,3,FALSE)-VLOOKUP(A169,[1]【调峰补偿汇总表】!$A$3:$H$199,4,FALSE)</f>
        <v>0</v>
      </c>
      <c r="H169" s="6">
        <f>VLOOKUP(A169,[1]【调峰补偿汇总表】!$A$3:$H$199,6,FALSE)-VLOOKUP(A169,[1]【调峰补偿汇总表】!$A$3:$H$199,7,FALSE)</f>
        <v>0</v>
      </c>
      <c r="I169" s="7">
        <f t="shared" si="2"/>
        <v>0</v>
      </c>
      <c r="J169" s="8"/>
    </row>
    <row r="170" spans="1:10">
      <c r="A170" s="6" t="str">
        <f>[1]【补偿汇总表】!A170</f>
        <v>烈阳光伏电站</v>
      </c>
      <c r="B170" s="7">
        <f>VLOOKUP(A170,[1]【补偿汇总表】!$A$3:$P$198,16,FALSE)</f>
        <v>-0.004313</v>
      </c>
      <c r="C170" s="7">
        <f>VLOOKUP(A170,[1]【补偿汇总表】!$A$3:$P$198,4,FALSE)</f>
        <v>-0.025511</v>
      </c>
      <c r="D170" s="7">
        <f>VLOOKUP(A170,[1]【补偿汇总表】!$A$3:$P$198,7,FALSE)</f>
        <v>-0.046032</v>
      </c>
      <c r="E170" s="7">
        <f>VLOOKUP(A170,[1]【补偿汇总表】!$A$3:$P$198,10,FALSE)</f>
        <v>-0.002487</v>
      </c>
      <c r="F170" s="7">
        <f>VLOOKUP(A170,[1]【补偿汇总表】!$A$3:$P$198,13,FALSE)</f>
        <v>-0.233889</v>
      </c>
      <c r="G170" s="7">
        <f>VLOOKUP(A170,[1]【调峰补偿汇总表】!$A$3:$H$199,3,FALSE)-VLOOKUP(A170,[1]【调峰补偿汇总表】!$A$3:$H$199,4,FALSE)</f>
        <v>-0.010827</v>
      </c>
      <c r="H170" s="6">
        <f>VLOOKUP(A170,[1]【调峰补偿汇总表】!$A$3:$H$199,6,FALSE)-VLOOKUP(A170,[1]【调峰补偿汇总表】!$A$3:$H$199,7,FALSE)</f>
        <v>0</v>
      </c>
      <c r="I170" s="7">
        <f t="shared" si="2"/>
        <v>-0.323059</v>
      </c>
      <c r="J170" s="8"/>
    </row>
    <row r="171" spans="1:10">
      <c r="A171" s="6" t="str">
        <f>[1]【补偿汇总表】!A171</f>
        <v>排塘光伏电站</v>
      </c>
      <c r="B171" s="7">
        <f>VLOOKUP(A171,[1]【补偿汇总表】!$A$3:$P$198,16,FALSE)</f>
        <v>-0.030166</v>
      </c>
      <c r="C171" s="7">
        <f>VLOOKUP(A171,[1]【补偿汇总表】!$A$3:$P$198,4,FALSE)</f>
        <v>-0.178437</v>
      </c>
      <c r="D171" s="7">
        <f>VLOOKUP(A171,[1]【补偿汇总表】!$A$3:$P$198,7,FALSE)</f>
        <v>-0.321969</v>
      </c>
      <c r="E171" s="7">
        <f>VLOOKUP(A171,[1]【补偿汇总表】!$A$3:$P$198,10,FALSE)</f>
        <v>-0.017393</v>
      </c>
      <c r="F171" s="7">
        <f>VLOOKUP(A171,[1]【补偿汇总表】!$A$3:$P$198,13,FALSE)</f>
        <v>-1.635928</v>
      </c>
      <c r="G171" s="7">
        <f>VLOOKUP(A171,[1]【调峰补偿汇总表】!$A$3:$H$199,3,FALSE)-VLOOKUP(A171,[1]【调峰补偿汇总表】!$A$3:$H$199,4,FALSE)</f>
        <v>-0.075728</v>
      </c>
      <c r="H171" s="6">
        <f>VLOOKUP(A171,[1]【调峰补偿汇总表】!$A$3:$H$199,6,FALSE)-VLOOKUP(A171,[1]【调峰补偿汇总表】!$A$3:$H$199,7,FALSE)</f>
        <v>0</v>
      </c>
      <c r="I171" s="7">
        <f t="shared" si="2"/>
        <v>-2.259621</v>
      </c>
      <c r="J171" s="8"/>
    </row>
    <row r="172" spans="1:10">
      <c r="A172" s="6" t="str">
        <f>[1]【补偿汇总表】!A172</f>
        <v>鑫奥光伏电站</v>
      </c>
      <c r="B172" s="7">
        <f>VLOOKUP(A172,[1]【补偿汇总表】!$A$3:$P$198,16,FALSE)</f>
        <v>-0.009844</v>
      </c>
      <c r="C172" s="7">
        <f>VLOOKUP(A172,[1]【补偿汇总表】!$A$3:$P$198,4,FALSE)</f>
        <v>-0.058232</v>
      </c>
      <c r="D172" s="7">
        <f>VLOOKUP(A172,[1]【补偿汇总表】!$A$3:$P$198,7,FALSE)</f>
        <v>-0.105073</v>
      </c>
      <c r="E172" s="7">
        <f>VLOOKUP(A172,[1]【补偿汇总表】!$A$3:$P$198,10,FALSE)</f>
        <v>-0.005676</v>
      </c>
      <c r="F172" s="7">
        <f>VLOOKUP(A172,[1]【补偿汇总表】!$A$3:$P$198,13,FALSE)</f>
        <v>-0.533877</v>
      </c>
      <c r="G172" s="7">
        <f>VLOOKUP(A172,[1]【调峰补偿汇总表】!$A$3:$H$199,3,FALSE)-VLOOKUP(A172,[1]【调峰补偿汇总表】!$A$3:$H$199,4,FALSE)</f>
        <v>-0.024713</v>
      </c>
      <c r="H172" s="6">
        <f>VLOOKUP(A172,[1]【调峰补偿汇总表】!$A$3:$H$199,6,FALSE)-VLOOKUP(A172,[1]【调峰补偿汇总表】!$A$3:$H$199,7,FALSE)</f>
        <v>0</v>
      </c>
      <c r="I172" s="7">
        <f t="shared" si="2"/>
        <v>-0.737415</v>
      </c>
      <c r="J172" s="8"/>
    </row>
    <row r="173" spans="1:10">
      <c r="A173" s="6" t="str">
        <f>[1]【补偿汇总表】!A173</f>
        <v>江滨光伏站</v>
      </c>
      <c r="B173" s="7">
        <f>VLOOKUP(A173,[1]【补偿汇总表】!$A$3:$P$198,16,FALSE)</f>
        <v>-0.021095</v>
      </c>
      <c r="C173" s="7">
        <f>VLOOKUP(A173,[1]【补偿汇总表】!$A$3:$P$198,4,FALSE)</f>
        <v>-0.124783</v>
      </c>
      <c r="D173" s="7">
        <f>VLOOKUP(A173,[1]【补偿汇总表】!$A$3:$P$198,7,FALSE)</f>
        <v>-0.225156</v>
      </c>
      <c r="E173" s="7">
        <f>VLOOKUP(A173,[1]【补偿汇总表】!$A$3:$P$198,10,FALSE)</f>
        <v>-0.012163</v>
      </c>
      <c r="F173" s="7">
        <f>VLOOKUP(A173,[1]【补偿汇总表】!$A$3:$P$198,13,FALSE)</f>
        <v>-1.144022</v>
      </c>
      <c r="G173" s="7">
        <f>VLOOKUP(A173,[1]【调峰补偿汇总表】!$A$3:$H$199,3,FALSE)-VLOOKUP(A173,[1]【调峰补偿汇总表】!$A$3:$H$199,4,FALSE)</f>
        <v>-0.052957</v>
      </c>
      <c r="H173" s="6">
        <f>VLOOKUP(A173,[1]【调峰补偿汇总表】!$A$3:$H$199,6,FALSE)-VLOOKUP(A173,[1]【调峰补偿汇总表】!$A$3:$H$199,7,FALSE)</f>
        <v>0</v>
      </c>
      <c r="I173" s="7">
        <f t="shared" si="2"/>
        <v>-1.580176</v>
      </c>
      <c r="J173" s="8"/>
    </row>
    <row r="174" spans="1:10">
      <c r="A174" s="6" t="str">
        <f>[1]【补偿汇总表】!A174</f>
        <v>华阳光伏站</v>
      </c>
      <c r="B174" s="7">
        <f>VLOOKUP(A174,[1]【补偿汇总表】!$A$3:$P$198,16,FALSE)</f>
        <v>-0.066042</v>
      </c>
      <c r="C174" s="7">
        <f>VLOOKUP(A174,[1]【补偿汇总表】!$A$3:$P$198,4,FALSE)</f>
        <v>-0.390655</v>
      </c>
      <c r="D174" s="7">
        <f>VLOOKUP(A174,[1]【补偿汇总表】!$A$3:$P$198,7,FALSE)</f>
        <v>-0.704889</v>
      </c>
      <c r="E174" s="7">
        <f>VLOOKUP(A174,[1]【补偿汇总表】!$A$3:$P$198,10,FALSE)</f>
        <v>-0.038079</v>
      </c>
      <c r="F174" s="7">
        <f>VLOOKUP(A174,[1]【补偿汇总表】!$A$3:$P$198,13,FALSE)</f>
        <v>-3.581551</v>
      </c>
      <c r="G174" s="7">
        <f>VLOOKUP(A174,[1]【调峰补偿汇总表】!$A$3:$H$199,3,FALSE)-VLOOKUP(A174,[1]【调峰补偿汇总表】!$A$3:$H$199,4,FALSE)</f>
        <v>-0.165791</v>
      </c>
      <c r="H174" s="6">
        <f>VLOOKUP(A174,[1]【调峰补偿汇总表】!$A$3:$H$199,6,FALSE)-VLOOKUP(A174,[1]【调峰补偿汇总表】!$A$3:$H$199,7,FALSE)</f>
        <v>0</v>
      </c>
      <c r="I174" s="7">
        <f t="shared" si="2"/>
        <v>-4.947007</v>
      </c>
      <c r="J174" s="8"/>
    </row>
    <row r="175" spans="1:10">
      <c r="A175" s="6" t="str">
        <f>[1]【补偿汇总表】!A175</f>
        <v>吉江光伏站</v>
      </c>
      <c r="B175" s="7">
        <f>VLOOKUP(A175,[1]【补偿汇总表】!$A$3:$P$198,16,FALSE)</f>
        <v>0</v>
      </c>
      <c r="C175" s="7">
        <f>VLOOKUP(A175,[1]【补偿汇总表】!$A$3:$P$198,4,FALSE)</f>
        <v>0</v>
      </c>
      <c r="D175" s="7">
        <f>VLOOKUP(A175,[1]【补偿汇总表】!$A$3:$P$198,7,FALSE)</f>
        <v>0</v>
      </c>
      <c r="E175" s="7">
        <f>VLOOKUP(A175,[1]【补偿汇总表】!$A$3:$P$198,10,FALSE)</f>
        <v>0</v>
      </c>
      <c r="F175" s="7">
        <f>VLOOKUP(A175,[1]【补偿汇总表】!$A$3:$P$198,13,FALSE)</f>
        <v>0</v>
      </c>
      <c r="G175" s="7">
        <f>VLOOKUP(A175,[1]【调峰补偿汇总表】!$A$3:$H$199,3,FALSE)-VLOOKUP(A175,[1]【调峰补偿汇总表】!$A$3:$H$199,4,FALSE)</f>
        <v>0</v>
      </c>
      <c r="H175" s="6">
        <f>VLOOKUP(A175,[1]【调峰补偿汇总表】!$A$3:$H$199,6,FALSE)-VLOOKUP(A175,[1]【调峰补偿汇总表】!$A$3:$H$199,7,FALSE)</f>
        <v>0</v>
      </c>
      <c r="I175" s="7">
        <f t="shared" si="2"/>
        <v>0</v>
      </c>
      <c r="J175" s="8"/>
    </row>
    <row r="176" spans="1:10">
      <c r="A176" s="6" t="str">
        <f>[1]【补偿汇总表】!A176</f>
        <v>昌鸿风电场</v>
      </c>
      <c r="B176" s="7">
        <f>VLOOKUP(A176,[1]【补偿汇总表】!$A$3:$P$198,16,FALSE)</f>
        <v>-0.021545</v>
      </c>
      <c r="C176" s="7">
        <f>VLOOKUP(A176,[1]【补偿汇总表】!$A$3:$P$198,4,FALSE)</f>
        <v>-0.127445</v>
      </c>
      <c r="D176" s="7">
        <f>VLOOKUP(A176,[1]【补偿汇总表】!$A$3:$P$198,7,FALSE)</f>
        <v>-0.229959</v>
      </c>
      <c r="E176" s="7">
        <f>VLOOKUP(A176,[1]【补偿汇总表】!$A$3:$P$198,10,FALSE)</f>
        <v>-0.012423</v>
      </c>
      <c r="F176" s="7">
        <f>VLOOKUP(A176,[1]【补偿汇总表】!$A$3:$P$198,13,FALSE)</f>
        <v>-1.168428</v>
      </c>
      <c r="G176" s="7">
        <f>VLOOKUP(A176,[1]【调峰补偿汇总表】!$A$3:$H$199,3,FALSE)-VLOOKUP(A176,[1]【调峰补偿汇总表】!$A$3:$H$199,4,FALSE)</f>
        <v>-0.054087</v>
      </c>
      <c r="H176" s="6">
        <f>VLOOKUP(A176,[1]【调峰补偿汇总表】!$A$3:$H$199,6,FALSE)-VLOOKUP(A176,[1]【调峰补偿汇总表】!$A$3:$H$199,7,FALSE)</f>
        <v>0</v>
      </c>
      <c r="I176" s="7">
        <f t="shared" si="2"/>
        <v>-1.613887</v>
      </c>
      <c r="J176" s="8"/>
    </row>
    <row r="177" spans="1:10">
      <c r="A177" s="6" t="str">
        <f>[1]【补偿汇总表】!A177</f>
        <v>首龙风电场</v>
      </c>
      <c r="B177" s="7">
        <f>VLOOKUP(A177,[1]【补偿汇总表】!$A$3:$P$198,16,FALSE)</f>
        <v>-0.017151</v>
      </c>
      <c r="C177" s="7">
        <f>VLOOKUP(A177,[1]【补偿汇总表】!$A$3:$P$198,4,FALSE)</f>
        <v>-0.101455</v>
      </c>
      <c r="D177" s="7">
        <f>VLOOKUP(A177,[1]【补偿汇总表】!$A$3:$P$198,7,FALSE)</f>
        <v>-0.183064</v>
      </c>
      <c r="E177" s="7">
        <f>VLOOKUP(A177,[1]【补偿汇总表】!$A$3:$P$198,10,FALSE)</f>
        <v>-0.009889</v>
      </c>
      <c r="F177" s="7">
        <f>VLOOKUP(A177,[1]【补偿汇总表】!$A$3:$P$198,13,FALSE)</f>
        <v>-0.930149</v>
      </c>
      <c r="G177" s="7">
        <f>VLOOKUP(A177,[1]【调峰补偿汇总表】!$A$3:$H$199,3,FALSE)-VLOOKUP(A177,[1]【调峰补偿汇总表】!$A$3:$H$199,4,FALSE)</f>
        <v>-0.043057</v>
      </c>
      <c r="H177" s="6">
        <f>VLOOKUP(A177,[1]【调峰补偿汇总表】!$A$3:$H$199,6,FALSE)-VLOOKUP(A177,[1]【调峰补偿汇总表】!$A$3:$H$199,7,FALSE)</f>
        <v>0</v>
      </c>
      <c r="I177" s="7">
        <f t="shared" si="2"/>
        <v>-1.284765</v>
      </c>
      <c r="J177" s="8"/>
    </row>
    <row r="178" spans="1:10">
      <c r="A178" s="6" t="str">
        <f>[1]【补偿汇总表】!A178</f>
        <v>米康风电场</v>
      </c>
      <c r="B178" s="7">
        <f>VLOOKUP(A178,[1]【补偿汇总表】!$A$3:$P$198,16,FALSE)</f>
        <v>-0.005118</v>
      </c>
      <c r="C178" s="7">
        <f>VLOOKUP(A178,[1]【补偿汇总表】!$A$3:$P$198,4,FALSE)</f>
        <v>-0.030273</v>
      </c>
      <c r="D178" s="7">
        <f>VLOOKUP(A178,[1]【补偿汇总表】!$A$3:$P$198,7,FALSE)</f>
        <v>-0.054624</v>
      </c>
      <c r="E178" s="7">
        <f>VLOOKUP(A178,[1]【补偿汇总表】!$A$3:$P$198,10,FALSE)</f>
        <v>-0.002951</v>
      </c>
      <c r="F178" s="7">
        <f>VLOOKUP(A178,[1]【补偿汇总表】!$A$3:$P$198,13,FALSE)</f>
        <v>-0.277544</v>
      </c>
      <c r="G178" s="7">
        <f>VLOOKUP(A178,[1]【调峰补偿汇总表】!$A$3:$H$199,3,FALSE)-VLOOKUP(A178,[1]【调峰补偿汇总表】!$A$3:$H$199,4,FALSE)</f>
        <v>-0.012848</v>
      </c>
      <c r="H178" s="6">
        <f>VLOOKUP(A178,[1]【调峰补偿汇总表】!$A$3:$H$199,6,FALSE)-VLOOKUP(A178,[1]【调峰补偿汇总表】!$A$3:$H$199,7,FALSE)</f>
        <v>0</v>
      </c>
      <c r="I178" s="7">
        <f t="shared" si="2"/>
        <v>-0.383358</v>
      </c>
      <c r="J178" s="8"/>
    </row>
    <row r="179" spans="1:10">
      <c r="A179" s="6" t="str">
        <f>[1]【补偿汇总表】!A179</f>
        <v>平鼓山风电场</v>
      </c>
      <c r="B179" s="7">
        <f>VLOOKUP(A179,[1]【补偿汇总表】!$A$3:$P$198,16,FALSE)</f>
        <v>-0.002022</v>
      </c>
      <c r="C179" s="7">
        <f>VLOOKUP(A179,[1]【补偿汇总表】!$A$3:$P$198,4,FALSE)</f>
        <v>-0.011963</v>
      </c>
      <c r="D179" s="7">
        <f>VLOOKUP(A179,[1]【补偿汇总表】!$A$3:$P$198,7,FALSE)</f>
        <v>-0.021585</v>
      </c>
      <c r="E179" s="7">
        <f>VLOOKUP(A179,[1]【补偿汇总表】!$A$3:$P$198,10,FALSE)</f>
        <v>-0.001166</v>
      </c>
      <c r="F179" s="7">
        <f>VLOOKUP(A179,[1]【补偿汇总表】!$A$3:$P$198,13,FALSE)</f>
        <v>-0.109674</v>
      </c>
      <c r="G179" s="7">
        <f>VLOOKUP(A179,[1]【调峰补偿汇总表】!$A$3:$H$199,3,FALSE)-VLOOKUP(A179,[1]【调峰补偿汇总表】!$A$3:$H$199,4,FALSE)</f>
        <v>-0.005077</v>
      </c>
      <c r="H179" s="6">
        <f>VLOOKUP(A179,[1]【调峰补偿汇总表】!$A$3:$H$199,6,FALSE)-VLOOKUP(A179,[1]【调峰补偿汇总表】!$A$3:$H$199,7,FALSE)</f>
        <v>0</v>
      </c>
      <c r="I179" s="7">
        <f t="shared" si="2"/>
        <v>-0.151487</v>
      </c>
      <c r="J179" s="8"/>
    </row>
    <row r="180" spans="1:10">
      <c r="A180" s="6" t="str">
        <f>[1]【补偿汇总表】!A180</f>
        <v>鸿润风电场</v>
      </c>
      <c r="B180" s="7">
        <f>VLOOKUP(A180,[1]【补偿汇总表】!$A$3:$P$198,16,FALSE)</f>
        <v>-0.028751</v>
      </c>
      <c r="C180" s="7">
        <f>VLOOKUP(A180,[1]【补偿汇总表】!$A$3:$P$198,4,FALSE)</f>
        <v>-0.170071</v>
      </c>
      <c r="D180" s="7">
        <f>VLOOKUP(A180,[1]【补偿汇总表】!$A$3:$P$198,7,FALSE)</f>
        <v>-0.306873</v>
      </c>
      <c r="E180" s="7">
        <f>VLOOKUP(A180,[1]【补偿汇总表】!$A$3:$P$198,10,FALSE)</f>
        <v>-0.016578</v>
      </c>
      <c r="F180" s="7">
        <f>VLOOKUP(A180,[1]【补偿汇总表】!$A$3:$P$198,13,FALSE)</f>
        <v>-1.559225</v>
      </c>
      <c r="G180" s="7">
        <f>VLOOKUP(A180,[1]【调峰补偿汇总表】!$A$3:$H$199,3,FALSE)-VLOOKUP(A180,[1]【调峰补偿汇总表】!$A$3:$H$199,4,FALSE)</f>
        <v>-0.072177</v>
      </c>
      <c r="H180" s="6">
        <f>VLOOKUP(A180,[1]【调峰补偿汇总表】!$A$3:$H$199,6,FALSE)-VLOOKUP(A180,[1]【调峰补偿汇总表】!$A$3:$H$199,7,FALSE)</f>
        <v>0</v>
      </c>
      <c r="I180" s="7">
        <f t="shared" si="2"/>
        <v>-2.153675</v>
      </c>
      <c r="J180" s="8"/>
    </row>
    <row r="181" spans="1:10">
      <c r="A181" s="6" t="str">
        <f>[1]【补偿汇总表】!A181</f>
        <v>润佳风电场</v>
      </c>
      <c r="B181" s="7">
        <f>VLOOKUP(A181,[1]【补偿汇总表】!$A$3:$P$198,16,FALSE)</f>
        <v>-0.028678</v>
      </c>
      <c r="C181" s="7">
        <f>VLOOKUP(A181,[1]【补偿汇总表】!$A$3:$P$198,4,FALSE)</f>
        <v>-0.169639</v>
      </c>
      <c r="D181" s="7">
        <f>VLOOKUP(A181,[1]【补偿汇总表】!$A$3:$P$198,7,FALSE)</f>
        <v>-0.306092</v>
      </c>
      <c r="E181" s="7">
        <f>VLOOKUP(A181,[1]【补偿汇总表】!$A$3:$P$198,10,FALSE)</f>
        <v>-0.016536</v>
      </c>
      <c r="F181" s="7">
        <f>VLOOKUP(A181,[1]【补偿汇总表】!$A$3:$P$198,13,FALSE)</f>
        <v>-1.555259</v>
      </c>
      <c r="G181" s="7">
        <f>VLOOKUP(A181,[1]【调峰补偿汇总表】!$A$3:$H$199,3,FALSE)-VLOOKUP(A181,[1]【调峰补偿汇总表】!$A$3:$H$199,4,FALSE)</f>
        <v>-0.071993</v>
      </c>
      <c r="H181" s="6">
        <f>VLOOKUP(A181,[1]【调峰补偿汇总表】!$A$3:$H$199,6,FALSE)-VLOOKUP(A181,[1]【调峰补偿汇总表】!$A$3:$H$199,7,FALSE)</f>
        <v>0</v>
      </c>
      <c r="I181" s="7">
        <f t="shared" si="2"/>
        <v>-2.148197</v>
      </c>
      <c r="J181" s="8"/>
    </row>
    <row r="182" spans="1:10">
      <c r="A182" s="6" t="str">
        <f>[1]【补偿汇总表】!A182</f>
        <v>者显光伏站</v>
      </c>
      <c r="B182" s="7">
        <f>VLOOKUP(A182,[1]【补偿汇总表】!$A$3:$P$198,16,FALSE)</f>
        <v>-0.010332</v>
      </c>
      <c r="C182" s="7">
        <f>VLOOKUP(A182,[1]【补偿汇总表】!$A$3:$P$198,4,FALSE)</f>
        <v>-0.061116</v>
      </c>
      <c r="D182" s="7">
        <f>VLOOKUP(A182,[1]【补偿汇总表】!$A$3:$P$198,7,FALSE)</f>
        <v>-0.110276</v>
      </c>
      <c r="E182" s="7">
        <f>VLOOKUP(A182,[1]【补偿汇总表】!$A$3:$P$198,10,FALSE)</f>
        <v>-0.005957</v>
      </c>
      <c r="F182" s="7">
        <f>VLOOKUP(A182,[1]【补偿汇总表】!$A$3:$P$198,13,FALSE)</f>
        <v>-0.560316</v>
      </c>
      <c r="G182" s="7">
        <f>VLOOKUP(A182,[1]【调峰补偿汇总表】!$A$3:$H$199,3,FALSE)-VLOOKUP(A182,[1]【调峰补偿汇总表】!$A$3:$H$199,4,FALSE)</f>
        <v>-0.025937</v>
      </c>
      <c r="H182" s="6">
        <f>VLOOKUP(A182,[1]【调峰补偿汇总表】!$A$3:$H$199,6,FALSE)-VLOOKUP(A182,[1]【调峰补偿汇总表】!$A$3:$H$199,7,FALSE)</f>
        <v>0</v>
      </c>
      <c r="I182" s="7">
        <f t="shared" si="2"/>
        <v>-0.773934</v>
      </c>
      <c r="J182" s="8"/>
    </row>
    <row r="183" spans="1:10">
      <c r="A183" s="6" t="str">
        <f>[1]【补偿汇总表】!A183</f>
        <v>旺村光伏站</v>
      </c>
      <c r="B183" s="7">
        <f>VLOOKUP(A183,[1]【补偿汇总表】!$A$3:$P$198,16,FALSE)</f>
        <v>-0.003325</v>
      </c>
      <c r="C183" s="7">
        <f>VLOOKUP(A183,[1]【补偿汇总表】!$A$3:$P$198,4,FALSE)</f>
        <v>-0.01967</v>
      </c>
      <c r="D183" s="7">
        <f>VLOOKUP(A183,[1]【补偿汇总表】!$A$3:$P$198,7,FALSE)</f>
        <v>-0.035492</v>
      </c>
      <c r="E183" s="7">
        <f>VLOOKUP(A183,[1]【补偿汇总表】!$A$3:$P$198,10,FALSE)</f>
        <v>-0.001917</v>
      </c>
      <c r="F183" s="7">
        <f>VLOOKUP(A183,[1]【补偿汇总表】!$A$3:$P$198,13,FALSE)</f>
        <v>-0.180334</v>
      </c>
      <c r="G183" s="7">
        <f>VLOOKUP(A183,[1]【调峰补偿汇总表】!$A$3:$H$199,3,FALSE)-VLOOKUP(A183,[1]【调峰补偿汇总表】!$A$3:$H$199,4,FALSE)</f>
        <v>-0.008348</v>
      </c>
      <c r="H183" s="6">
        <f>VLOOKUP(A183,[1]【调峰补偿汇总表】!$A$3:$H$199,6,FALSE)-VLOOKUP(A183,[1]【调峰补偿汇总表】!$A$3:$H$199,7,FALSE)</f>
        <v>0</v>
      </c>
      <c r="I183" s="7">
        <f t="shared" si="2"/>
        <v>-0.249086</v>
      </c>
      <c r="J183" s="8"/>
    </row>
    <row r="184" spans="1:10">
      <c r="A184" s="6" t="str">
        <f>[1]【补偿汇总表】!A184</f>
        <v>英学光伏站</v>
      </c>
      <c r="B184" s="7">
        <f>VLOOKUP(A184,[1]【补偿汇总表】!$A$3:$P$198,16,FALSE)</f>
        <v>-0.009226</v>
      </c>
      <c r="C184" s="7">
        <f>VLOOKUP(A184,[1]【补偿汇总表】!$A$3:$P$198,4,FALSE)</f>
        <v>-0.054572</v>
      </c>
      <c r="D184" s="7">
        <f>VLOOKUP(A184,[1]【补偿汇总表】!$A$3:$P$198,7,FALSE)</f>
        <v>-0.098468</v>
      </c>
      <c r="E184" s="7">
        <f>VLOOKUP(A184,[1]【补偿汇总表】!$A$3:$P$198,10,FALSE)</f>
        <v>-0.005319</v>
      </c>
      <c r="F184" s="7">
        <f>VLOOKUP(A184,[1]【补偿汇总表】!$A$3:$P$198,13,FALSE)</f>
        <v>-0.500319</v>
      </c>
      <c r="G184" s="7">
        <f>VLOOKUP(A184,[1]【调峰补偿汇总表】!$A$3:$H$199,3,FALSE)-VLOOKUP(A184,[1]【调峰补偿汇总表】!$A$3:$H$199,4,FALSE)</f>
        <v>-0.02316</v>
      </c>
      <c r="H184" s="6">
        <f>VLOOKUP(A184,[1]【调峰补偿汇总表】!$A$3:$H$199,6,FALSE)-VLOOKUP(A184,[1]【调峰补偿汇总表】!$A$3:$H$199,7,FALSE)</f>
        <v>0</v>
      </c>
      <c r="I184" s="7">
        <f t="shared" si="2"/>
        <v>-0.691064</v>
      </c>
      <c r="J184" s="8"/>
    </row>
    <row r="185" spans="1:10">
      <c r="A185" s="6" t="str">
        <f>[1]【补偿汇总表】!A185</f>
        <v>柳花岭光伏站</v>
      </c>
      <c r="B185" s="7">
        <f>VLOOKUP(A185,[1]【补偿汇总表】!$A$3:$P$198,16,FALSE)</f>
        <v>-0.028144</v>
      </c>
      <c r="C185" s="7">
        <f>VLOOKUP(A185,[1]【补偿汇总表】!$A$3:$P$198,4,FALSE)</f>
        <v>-0.16648</v>
      </c>
      <c r="D185" s="7">
        <f>VLOOKUP(A185,[1]【补偿汇总表】!$A$3:$P$198,7,FALSE)</f>
        <v>-0.300393</v>
      </c>
      <c r="E185" s="7">
        <f>VLOOKUP(A185,[1]【补偿汇总表】!$A$3:$P$198,10,FALSE)</f>
        <v>-0.016228</v>
      </c>
      <c r="F185" s="7">
        <f>VLOOKUP(A185,[1]【补偿汇总表】!$A$3:$P$198,13,FALSE)</f>
        <v>-1.526299</v>
      </c>
      <c r="G185" s="7">
        <f>VLOOKUP(A185,[1]【调峰补偿汇总表】!$A$3:$H$199,3,FALSE)-VLOOKUP(A185,[1]【调峰补偿汇总表】!$A$3:$H$199,4,FALSE)</f>
        <v>-0.070653</v>
      </c>
      <c r="H185" s="6">
        <f>VLOOKUP(A185,[1]【调峰补偿汇总表】!$A$3:$H$199,6,FALSE)-VLOOKUP(A185,[1]【调峰补偿汇总表】!$A$3:$H$199,7,FALSE)</f>
        <v>0</v>
      </c>
      <c r="I185" s="7">
        <f t="shared" si="2"/>
        <v>-2.108197</v>
      </c>
      <c r="J185" s="8"/>
    </row>
    <row r="186" spans="1:10">
      <c r="A186" s="6" t="str">
        <f>[1]【补偿汇总表】!A186</f>
        <v>永福光伏站</v>
      </c>
      <c r="B186" s="7">
        <f>VLOOKUP(A186,[1]【补偿汇总表】!$A$3:$P$198,16,FALSE)</f>
        <v>-0.000965</v>
      </c>
      <c r="C186" s="7">
        <f>VLOOKUP(A186,[1]【补偿汇总表】!$A$3:$P$198,4,FALSE)</f>
        <v>-0.005705</v>
      </c>
      <c r="D186" s="7">
        <f>VLOOKUP(A186,[1]【补偿汇总表】!$A$3:$P$198,7,FALSE)</f>
        <v>-0.010295</v>
      </c>
      <c r="E186" s="7">
        <f>VLOOKUP(A186,[1]【补偿汇总表】!$A$3:$P$198,10,FALSE)</f>
        <v>-0.000556</v>
      </c>
      <c r="F186" s="7">
        <f>VLOOKUP(A186,[1]【补偿汇总表】!$A$3:$P$198,13,FALSE)</f>
        <v>-0.052307</v>
      </c>
      <c r="G186" s="7">
        <f>VLOOKUP(A186,[1]【调峰补偿汇总表】!$A$3:$H$199,3,FALSE)-VLOOKUP(A186,[1]【调峰补偿汇总表】!$A$3:$H$199,4,FALSE)</f>
        <v>-0.002421</v>
      </c>
      <c r="H186" s="6">
        <f>VLOOKUP(A186,[1]【调峰补偿汇总表】!$A$3:$H$199,6,FALSE)-VLOOKUP(A186,[1]【调峰补偿汇总表】!$A$3:$H$199,7,FALSE)</f>
        <v>0</v>
      </c>
      <c r="I186" s="7">
        <f t="shared" si="2"/>
        <v>-0.072249</v>
      </c>
      <c r="J186" s="8"/>
    </row>
    <row r="187" spans="1:10">
      <c r="A187" s="6" t="str">
        <f>[1]【补偿汇总表】!A188</f>
        <v>申丰光伏站</v>
      </c>
      <c r="B187" s="7">
        <f>VLOOKUP(A187,[1]【补偿汇总表】!$A$3:$P$198,16,FALSE)</f>
        <v>0</v>
      </c>
      <c r="C187" s="7">
        <f>VLOOKUP(A187,[1]【补偿汇总表】!$A$3:$P$198,4,FALSE)</f>
        <v>0</v>
      </c>
      <c r="D187" s="7">
        <f>VLOOKUP(A187,[1]【补偿汇总表】!$A$3:$P$198,7,FALSE)</f>
        <v>0</v>
      </c>
      <c r="E187" s="7">
        <f>VLOOKUP(A187,[1]【补偿汇总表】!$A$3:$P$198,10,FALSE)</f>
        <v>0</v>
      </c>
      <c r="F187" s="7">
        <f>VLOOKUP(A187,[1]【补偿汇总表】!$A$3:$P$198,13,FALSE)</f>
        <v>0</v>
      </c>
      <c r="G187" s="7">
        <f>VLOOKUP(A187,[1]【调峰补偿汇总表】!$A$3:$H$199,3,FALSE)-VLOOKUP(A187,[1]【调峰补偿汇总表】!$A$3:$H$199,4,FALSE)</f>
        <v>0</v>
      </c>
      <c r="H187" s="6">
        <f>VLOOKUP(A187,[1]【调峰补偿汇总表】!$A$3:$H$199,6,FALSE)-VLOOKUP(A187,[1]【调峰补偿汇总表】!$A$3:$H$199,7,FALSE)</f>
        <v>0</v>
      </c>
      <c r="I187" s="7">
        <f t="shared" si="2"/>
        <v>0</v>
      </c>
      <c r="J187" s="8"/>
    </row>
    <row r="188" spans="1:10">
      <c r="A188" s="6" t="s">
        <v>10</v>
      </c>
      <c r="B188" s="7">
        <v>0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6">
        <v>0</v>
      </c>
      <c r="I188" s="7">
        <v>0</v>
      </c>
      <c r="J188" s="8"/>
    </row>
    <row r="189" spans="1:9">
      <c r="A189" s="6" t="s">
        <v>11</v>
      </c>
      <c r="B189" s="7">
        <v>26.081</v>
      </c>
      <c r="C189" s="7">
        <v>164.171</v>
      </c>
      <c r="D189" s="7">
        <v>297.4545</v>
      </c>
      <c r="E189" s="7">
        <v>14.6458</v>
      </c>
      <c r="F189" s="7">
        <v>942.7575</v>
      </c>
      <c r="G189" s="7">
        <v>77.6263</v>
      </c>
      <c r="H189" s="6">
        <v>0</v>
      </c>
      <c r="I189" s="7">
        <v>1244.277</v>
      </c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林JH</cp:lastModifiedBy>
  <dcterms:created xsi:type="dcterms:W3CDTF">2015-06-05T18:19:00Z</dcterms:created>
  <dcterms:modified xsi:type="dcterms:W3CDTF">2022-12-30T09:23:57Z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1F3B04212E4243CDA9B0FFEA312634CF</vt:lpwstr>
  </property>
  <property fmtid="{D5CDD505-2E9C-101B-9397-08002B2CF9AE}" pid="3" name="KSOProductBuildVer">
    <vt:lpwstr>2052-11.1.0.12980</vt:lpwstr>
  </property>
</Properties>
</file>