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<sst xmlns="http://schemas.openxmlformats.org/spreadsheetml/2006/main" count="12" uniqueCount="12">
  <si>
    <t>附件2：2022年11月份广西统调电厂辅助服务补偿结果表</t>
  </si>
  <si>
    <t>电厂名称</t>
  </si>
  <si>
    <t>AVC补偿净收入(万元)</t>
  </si>
  <si>
    <r>
      <rPr>
        <b/>
        <sz val="10"/>
        <rFont val="宋体"/>
        <charset val="0"/>
      </rPr>
      <t>黑启动补偿净收入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万元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</si>
  <si>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0"/>
      </rPr>
      <t>冷备用补偿净收入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万元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</si>
  <si>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0"/>
      </rPr>
      <t>无功补偿净收入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万元</t>
    </r>
    <r>
      <rPr>
        <b/>
        <sz val="10"/>
        <rFont val="Arial"/>
        <charset val="0"/>
      </rPr>
      <t>)</t>
    </r>
  </si>
  <si>
    <t>旋转备用补偿净收入(万元)</t>
  </si>
  <si>
    <t>启停调峰补偿净收入(万元)</t>
  </si>
  <si>
    <t>深度调峰补偿净收入(万元)</t>
  </si>
  <si>
    <t>辅助服务补偿合计净收入(万元)</t>
  </si>
  <si>
    <t>补偿统计（不含分摊）</t>
  </si>
  <si>
    <t>备注：劲风风电场为新投产机组，自本月开始纳入广西统调电厂辅助服务补偿。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</si>
</sst>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11&#26376;&#24191;&#35199;&#30005;&#32593;&#20013;&#35843;&#30452;&#35843;&#30005;&#21378;&#36741;&#21161;&#26381;&#21153;&#34917;&#20607;&#21450;&#24182;&#32593;&#36816;&#34892;&#32771;&#26680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说明"/>
      <sheetName val="【监管发文格式】表一、发电厂并网运行考核费用清单"/>
      <sheetName val="【监管发文格式】表二、发电厂辅助服务补偿费用清单"/>
      <sheetName val="【监管发文格式】表三、调峰市场汇总表"/>
      <sheetName val="【监管发文格式】表四、调频市场汇总表"/>
      <sheetName val="【净收入汇总表】"/>
      <sheetName val="【考核汇总表】"/>
      <sheetName val="【补偿汇总表】"/>
      <sheetName val="【调峰补偿汇总表】"/>
      <sheetName val="【非计划停运汇总表】"/>
      <sheetName val="【调峰市场】"/>
      <sheetName val="【调试差额资金分配表】"/>
      <sheetName val="电源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安华风电场</v>
          </cell>
          <cell r="B3">
            <v>0</v>
          </cell>
          <cell r="C3">
            <v>0.142719</v>
          </cell>
          <cell r="D3">
            <v>-0.142719</v>
          </cell>
          <cell r="E3">
            <v>0</v>
          </cell>
          <cell r="F3">
            <v>0.489408</v>
          </cell>
          <cell r="G3">
            <v>-0.489408</v>
          </cell>
          <cell r="H3">
            <v>0</v>
          </cell>
          <cell r="I3">
            <v>0.0278</v>
          </cell>
          <cell r="J3">
            <v>-0.0278</v>
          </cell>
          <cell r="K3">
            <v>0</v>
          </cell>
          <cell r="L3">
            <v>1.516155</v>
          </cell>
          <cell r="M3">
            <v>-1.516155</v>
          </cell>
          <cell r="N3">
            <v>0</v>
          </cell>
          <cell r="O3">
            <v>0.027917</v>
          </cell>
          <cell r="P3">
            <v>-0.027917</v>
          </cell>
        </row>
        <row r="4">
          <cell r="A4" t="str">
            <v>百花山风电场</v>
          </cell>
          <cell r="B4">
            <v>0</v>
          </cell>
          <cell r="C4">
            <v>0.170975</v>
          </cell>
          <cell r="D4">
            <v>-0.170975</v>
          </cell>
          <cell r="E4">
            <v>0</v>
          </cell>
          <cell r="F4">
            <v>0.586303</v>
          </cell>
          <cell r="G4">
            <v>-0.586303</v>
          </cell>
          <cell r="H4">
            <v>0</v>
          </cell>
          <cell r="I4">
            <v>0.033304</v>
          </cell>
          <cell r="J4">
            <v>-0.033304</v>
          </cell>
          <cell r="K4">
            <v>0</v>
          </cell>
          <cell r="L4">
            <v>1.816327</v>
          </cell>
          <cell r="M4">
            <v>-1.816327</v>
          </cell>
          <cell r="N4">
            <v>0</v>
          </cell>
          <cell r="O4">
            <v>0.033444</v>
          </cell>
          <cell r="P4">
            <v>-0.033444</v>
          </cell>
        </row>
        <row r="5">
          <cell r="A5" t="str">
            <v>百龙滩电厂</v>
          </cell>
          <cell r="B5">
            <v>0</v>
          </cell>
          <cell r="C5">
            <v>0.638558</v>
          </cell>
          <cell r="D5">
            <v>-0.638558</v>
          </cell>
          <cell r="E5">
            <v>0</v>
          </cell>
          <cell r="F5">
            <v>2.189731</v>
          </cell>
          <cell r="G5">
            <v>-2.189731</v>
          </cell>
          <cell r="H5">
            <v>6.8e-5</v>
          </cell>
          <cell r="I5">
            <v>0.124384</v>
          </cell>
          <cell r="J5">
            <v>-0.124317</v>
          </cell>
          <cell r="K5">
            <v>0.011656</v>
          </cell>
          <cell r="L5">
            <v>6.783644</v>
          </cell>
          <cell r="M5">
            <v>-6.771988</v>
          </cell>
          <cell r="N5">
            <v>0</v>
          </cell>
          <cell r="O5">
            <v>0.124907</v>
          </cell>
          <cell r="P5">
            <v>-0.124907</v>
          </cell>
        </row>
        <row r="6">
          <cell r="A6" t="str">
            <v>百丈风电场</v>
          </cell>
          <cell r="B6">
            <v>0</v>
          </cell>
          <cell r="C6">
            <v>0.154904</v>
          </cell>
          <cell r="D6">
            <v>-0.154904</v>
          </cell>
          <cell r="E6">
            <v>0</v>
          </cell>
          <cell r="F6">
            <v>0.531193</v>
          </cell>
          <cell r="G6">
            <v>-0.531193</v>
          </cell>
          <cell r="H6">
            <v>0</v>
          </cell>
          <cell r="I6">
            <v>0.030174</v>
          </cell>
          <cell r="J6">
            <v>-0.030174</v>
          </cell>
          <cell r="K6">
            <v>0</v>
          </cell>
          <cell r="L6">
            <v>1.645602</v>
          </cell>
          <cell r="M6">
            <v>-1.645602</v>
          </cell>
          <cell r="N6">
            <v>0</v>
          </cell>
          <cell r="O6">
            <v>0.030301</v>
          </cell>
          <cell r="P6">
            <v>-0.030301</v>
          </cell>
        </row>
        <row r="7">
          <cell r="A7" t="str">
            <v>宝山风电场</v>
          </cell>
          <cell r="B7">
            <v>0</v>
          </cell>
          <cell r="C7">
            <v>0.110557</v>
          </cell>
          <cell r="D7">
            <v>-0.110557</v>
          </cell>
          <cell r="E7">
            <v>0</v>
          </cell>
          <cell r="F7">
            <v>0.37912</v>
          </cell>
          <cell r="G7">
            <v>-0.37912</v>
          </cell>
          <cell r="H7">
            <v>0</v>
          </cell>
          <cell r="I7">
            <v>0.021535</v>
          </cell>
          <cell r="J7">
            <v>-0.021535</v>
          </cell>
          <cell r="K7">
            <v>0</v>
          </cell>
          <cell r="L7">
            <v>1.174488</v>
          </cell>
          <cell r="M7">
            <v>-1.174488</v>
          </cell>
          <cell r="N7">
            <v>0</v>
          </cell>
          <cell r="O7">
            <v>0.021626</v>
          </cell>
          <cell r="P7">
            <v>-0.021626</v>
          </cell>
        </row>
        <row r="8">
          <cell r="A8" t="str">
            <v>北海电厂</v>
          </cell>
          <cell r="B8">
            <v>0</v>
          </cell>
          <cell r="C8">
            <v>2.060121</v>
          </cell>
          <cell r="D8">
            <v>-2.060121</v>
          </cell>
          <cell r="E8">
            <v>0</v>
          </cell>
          <cell r="F8">
            <v>7.064528</v>
          </cell>
          <cell r="G8">
            <v>-7.064528</v>
          </cell>
          <cell r="H8">
            <v>0.279997</v>
          </cell>
          <cell r="I8">
            <v>0.401289</v>
          </cell>
          <cell r="J8">
            <v>-0.121292</v>
          </cell>
          <cell r="K8">
            <v>32.237465</v>
          </cell>
          <cell r="L8">
            <v>21.88545</v>
          </cell>
          <cell r="M8">
            <v>10.352015</v>
          </cell>
          <cell r="N8">
            <v>0</v>
          </cell>
          <cell r="O8">
            <v>0.402978</v>
          </cell>
          <cell r="P8">
            <v>-0.402978</v>
          </cell>
        </row>
        <row r="9">
          <cell r="A9" t="str">
            <v>笔架山风电场</v>
          </cell>
          <cell r="B9">
            <v>0</v>
          </cell>
          <cell r="C9">
            <v>0.111205</v>
          </cell>
          <cell r="D9">
            <v>-0.111205</v>
          </cell>
          <cell r="E9">
            <v>0</v>
          </cell>
          <cell r="F9">
            <v>0.381341</v>
          </cell>
          <cell r="G9">
            <v>-0.381341</v>
          </cell>
          <cell r="H9">
            <v>0</v>
          </cell>
          <cell r="I9">
            <v>0.021661</v>
          </cell>
          <cell r="J9">
            <v>-0.021661</v>
          </cell>
          <cell r="K9">
            <v>0</v>
          </cell>
          <cell r="L9">
            <v>1.18137</v>
          </cell>
          <cell r="M9">
            <v>-1.18137</v>
          </cell>
          <cell r="N9">
            <v>0</v>
          </cell>
          <cell r="O9">
            <v>0.021753</v>
          </cell>
          <cell r="P9">
            <v>-0.021753</v>
          </cell>
        </row>
        <row r="10">
          <cell r="A10" t="str">
            <v>布央风电场</v>
          </cell>
          <cell r="B10">
            <v>0</v>
          </cell>
          <cell r="C10">
            <v>0.164091</v>
          </cell>
          <cell r="D10">
            <v>-0.164091</v>
          </cell>
          <cell r="E10">
            <v>0</v>
          </cell>
          <cell r="F10">
            <v>0.562698</v>
          </cell>
          <cell r="G10">
            <v>-0.562698</v>
          </cell>
          <cell r="H10">
            <v>0</v>
          </cell>
          <cell r="I10">
            <v>0.031963</v>
          </cell>
          <cell r="J10">
            <v>-0.031963</v>
          </cell>
          <cell r="K10">
            <v>0</v>
          </cell>
          <cell r="L10">
            <v>1.743202</v>
          </cell>
          <cell r="M10">
            <v>-1.743202</v>
          </cell>
          <cell r="N10">
            <v>0</v>
          </cell>
          <cell r="O10">
            <v>0.032098</v>
          </cell>
          <cell r="P10">
            <v>-0.032098</v>
          </cell>
        </row>
        <row r="11">
          <cell r="A11" t="str">
            <v>曹渡河梯级电厂</v>
          </cell>
          <cell r="B11">
            <v>0</v>
          </cell>
          <cell r="C11">
            <v>0.03917</v>
          </cell>
          <cell r="D11">
            <v>-0.03917</v>
          </cell>
          <cell r="E11">
            <v>0</v>
          </cell>
          <cell r="F11">
            <v>0.134321</v>
          </cell>
          <cell r="G11">
            <v>-0.134321</v>
          </cell>
          <cell r="H11">
            <v>0</v>
          </cell>
          <cell r="I11">
            <v>0.00763</v>
          </cell>
          <cell r="J11">
            <v>-0.00763</v>
          </cell>
          <cell r="K11">
            <v>0</v>
          </cell>
          <cell r="L11">
            <v>0.416117</v>
          </cell>
          <cell r="M11">
            <v>-0.416117</v>
          </cell>
          <cell r="N11">
            <v>0</v>
          </cell>
          <cell r="O11">
            <v>0.007662</v>
          </cell>
          <cell r="P11">
            <v>-0.007662</v>
          </cell>
        </row>
        <row r="12">
          <cell r="A12" t="str">
            <v>岑西光伏站</v>
          </cell>
          <cell r="B12">
            <v>0</v>
          </cell>
          <cell r="C12">
            <v>0.064974</v>
          </cell>
          <cell r="D12">
            <v>-0.064974</v>
          </cell>
          <cell r="E12">
            <v>0</v>
          </cell>
          <cell r="F12">
            <v>0.222807</v>
          </cell>
          <cell r="G12">
            <v>-0.222807</v>
          </cell>
          <cell r="H12">
            <v>0</v>
          </cell>
          <cell r="I12">
            <v>0.012656</v>
          </cell>
          <cell r="J12">
            <v>-0.012656</v>
          </cell>
          <cell r="K12">
            <v>0</v>
          </cell>
          <cell r="L12">
            <v>0.690241</v>
          </cell>
          <cell r="M12">
            <v>-0.690241</v>
          </cell>
          <cell r="N12">
            <v>0</v>
          </cell>
          <cell r="O12">
            <v>0.012709</v>
          </cell>
          <cell r="P12">
            <v>-0.012709</v>
          </cell>
        </row>
        <row r="13">
          <cell r="A13" t="str">
            <v>昌鸿风电场</v>
          </cell>
          <cell r="B13">
            <v>0</v>
          </cell>
          <cell r="C13">
            <v>0.180562</v>
          </cell>
          <cell r="D13">
            <v>-0.180562</v>
          </cell>
          <cell r="E13">
            <v>0</v>
          </cell>
          <cell r="F13">
            <v>0.619179</v>
          </cell>
          <cell r="G13">
            <v>-0.619179</v>
          </cell>
          <cell r="H13">
            <v>0</v>
          </cell>
          <cell r="I13">
            <v>0.035171</v>
          </cell>
          <cell r="J13">
            <v>-0.035171</v>
          </cell>
          <cell r="K13">
            <v>0</v>
          </cell>
          <cell r="L13">
            <v>1.918178</v>
          </cell>
          <cell r="M13">
            <v>-1.918178</v>
          </cell>
          <cell r="N13">
            <v>0</v>
          </cell>
          <cell r="O13">
            <v>0.035319</v>
          </cell>
          <cell r="P13">
            <v>-0.035319</v>
          </cell>
        </row>
        <row r="14">
          <cell r="A14" t="str">
            <v>长洲电厂</v>
          </cell>
          <cell r="B14">
            <v>6</v>
          </cell>
          <cell r="C14">
            <v>1.613246</v>
          </cell>
          <cell r="D14">
            <v>4.386754</v>
          </cell>
          <cell r="E14">
            <v>0</v>
          </cell>
          <cell r="F14">
            <v>5.532113</v>
          </cell>
          <cell r="G14">
            <v>-5.532113</v>
          </cell>
          <cell r="H14">
            <v>0</v>
          </cell>
          <cell r="I14">
            <v>0.314243</v>
          </cell>
          <cell r="J14">
            <v>-0.314243</v>
          </cell>
          <cell r="K14">
            <v>0</v>
          </cell>
          <cell r="L14">
            <v>17.138126</v>
          </cell>
          <cell r="M14">
            <v>-17.138126</v>
          </cell>
          <cell r="N14">
            <v>0</v>
          </cell>
          <cell r="O14">
            <v>0.315565</v>
          </cell>
          <cell r="P14">
            <v>-0.315565</v>
          </cell>
        </row>
        <row r="15">
          <cell r="A15" t="str">
            <v>长洲光伏站</v>
          </cell>
          <cell r="B15">
            <v>0</v>
          </cell>
          <cell r="C15">
            <v>0.012799</v>
          </cell>
          <cell r="D15">
            <v>-0.012799</v>
          </cell>
          <cell r="E15">
            <v>0</v>
          </cell>
          <cell r="F15">
            <v>0.04389</v>
          </cell>
          <cell r="G15">
            <v>-0.04389</v>
          </cell>
          <cell r="H15">
            <v>0</v>
          </cell>
          <cell r="I15">
            <v>0.002493</v>
          </cell>
          <cell r="J15">
            <v>-0.002493</v>
          </cell>
          <cell r="K15">
            <v>0</v>
          </cell>
          <cell r="L15">
            <v>0.135967</v>
          </cell>
          <cell r="M15">
            <v>-0.135967</v>
          </cell>
          <cell r="N15">
            <v>0</v>
          </cell>
          <cell r="O15">
            <v>0.002504</v>
          </cell>
          <cell r="P15">
            <v>-0.002504</v>
          </cell>
        </row>
        <row r="16">
          <cell r="A16" t="str">
            <v>常吉光伏站</v>
          </cell>
          <cell r="B16">
            <v>0</v>
          </cell>
          <cell r="C16">
            <v>0.055289</v>
          </cell>
          <cell r="D16">
            <v>-0.055289</v>
          </cell>
          <cell r="E16">
            <v>0</v>
          </cell>
          <cell r="F16">
            <v>0.189597</v>
          </cell>
          <cell r="G16">
            <v>-0.189597</v>
          </cell>
          <cell r="H16">
            <v>0</v>
          </cell>
          <cell r="I16">
            <v>0.01077</v>
          </cell>
          <cell r="J16">
            <v>-0.01077</v>
          </cell>
          <cell r="K16">
            <v>0</v>
          </cell>
          <cell r="L16">
            <v>0.587359</v>
          </cell>
          <cell r="M16">
            <v>-0.587359</v>
          </cell>
          <cell r="N16">
            <v>0</v>
          </cell>
          <cell r="O16">
            <v>0.010815</v>
          </cell>
          <cell r="P16">
            <v>-0.010815</v>
          </cell>
        </row>
        <row r="17">
          <cell r="A17" t="str">
            <v>场安光伏站</v>
          </cell>
          <cell r="B17">
            <v>0</v>
          </cell>
          <cell r="C17">
            <v>0.058463</v>
          </cell>
          <cell r="D17">
            <v>-0.058463</v>
          </cell>
          <cell r="E17">
            <v>0</v>
          </cell>
          <cell r="F17">
            <v>0.200482</v>
          </cell>
          <cell r="G17">
            <v>-0.200482</v>
          </cell>
          <cell r="H17">
            <v>0</v>
          </cell>
          <cell r="I17">
            <v>0.011388</v>
          </cell>
          <cell r="J17">
            <v>-0.011388</v>
          </cell>
          <cell r="K17">
            <v>0</v>
          </cell>
          <cell r="L17">
            <v>0.621079</v>
          </cell>
          <cell r="M17">
            <v>-0.621079</v>
          </cell>
          <cell r="N17">
            <v>0</v>
          </cell>
          <cell r="O17">
            <v>0.011436</v>
          </cell>
          <cell r="P17">
            <v>-0.011436</v>
          </cell>
        </row>
        <row r="18">
          <cell r="A18" t="str">
            <v>朝新风电场</v>
          </cell>
          <cell r="B18">
            <v>0</v>
          </cell>
          <cell r="C18">
            <v>0.14799</v>
          </cell>
          <cell r="D18">
            <v>-0.14799</v>
          </cell>
          <cell r="E18">
            <v>0</v>
          </cell>
          <cell r="F18">
            <v>0.507484</v>
          </cell>
          <cell r="G18">
            <v>-0.507484</v>
          </cell>
          <cell r="H18">
            <v>0</v>
          </cell>
          <cell r="I18">
            <v>0.028827</v>
          </cell>
          <cell r="J18">
            <v>-0.028827</v>
          </cell>
          <cell r="K18">
            <v>0</v>
          </cell>
          <cell r="L18">
            <v>1.572152</v>
          </cell>
          <cell r="M18">
            <v>-1.572152</v>
          </cell>
          <cell r="N18">
            <v>0</v>
          </cell>
          <cell r="O18">
            <v>0.028948</v>
          </cell>
          <cell r="P18">
            <v>-0.028948</v>
          </cell>
        </row>
        <row r="19">
          <cell r="A19" t="str">
            <v>承源风电场</v>
          </cell>
          <cell r="B19">
            <v>0</v>
          </cell>
          <cell r="C19">
            <v>0.108246</v>
          </cell>
          <cell r="D19">
            <v>-0.108246</v>
          </cell>
          <cell r="E19">
            <v>0</v>
          </cell>
          <cell r="F19">
            <v>0.371197</v>
          </cell>
          <cell r="G19">
            <v>-0.371197</v>
          </cell>
          <cell r="H19">
            <v>0</v>
          </cell>
          <cell r="I19">
            <v>0.021085</v>
          </cell>
          <cell r="J19">
            <v>-0.021085</v>
          </cell>
          <cell r="K19">
            <v>0</v>
          </cell>
          <cell r="L19">
            <v>1.149943</v>
          </cell>
          <cell r="M19">
            <v>-1.149943</v>
          </cell>
          <cell r="N19">
            <v>0</v>
          </cell>
          <cell r="O19">
            <v>0.021174</v>
          </cell>
          <cell r="P19">
            <v>-0.021174</v>
          </cell>
        </row>
        <row r="20">
          <cell r="A20" t="str">
            <v>冲山风电场</v>
          </cell>
          <cell r="B20">
            <v>0</v>
          </cell>
          <cell r="C20">
            <v>0.072988</v>
          </cell>
          <cell r="D20">
            <v>-0.072988</v>
          </cell>
          <cell r="E20">
            <v>0</v>
          </cell>
          <cell r="F20">
            <v>0.250288</v>
          </cell>
          <cell r="G20">
            <v>-0.250288</v>
          </cell>
          <cell r="H20">
            <v>0</v>
          </cell>
          <cell r="I20">
            <v>0.014217</v>
          </cell>
          <cell r="J20">
            <v>-0.014217</v>
          </cell>
          <cell r="K20">
            <v>0</v>
          </cell>
          <cell r="L20">
            <v>0.775377</v>
          </cell>
          <cell r="M20">
            <v>-0.775377</v>
          </cell>
          <cell r="N20">
            <v>0</v>
          </cell>
          <cell r="O20">
            <v>0.014277</v>
          </cell>
          <cell r="P20">
            <v>-0.014277</v>
          </cell>
        </row>
        <row r="21">
          <cell r="A21" t="str">
            <v>大化电厂</v>
          </cell>
          <cell r="B21">
            <v>6</v>
          </cell>
          <cell r="C21">
            <v>1.490888</v>
          </cell>
          <cell r="D21">
            <v>4.509112</v>
          </cell>
          <cell r="E21">
            <v>0</v>
          </cell>
          <cell r="F21">
            <v>5.112524</v>
          </cell>
          <cell r="G21">
            <v>-5.112524</v>
          </cell>
          <cell r="H21">
            <v>1.309528</v>
          </cell>
          <cell r="I21">
            <v>0.290409</v>
          </cell>
          <cell r="J21">
            <v>1.019119</v>
          </cell>
          <cell r="K21">
            <v>0.255255</v>
          </cell>
          <cell r="L21">
            <v>15.838268</v>
          </cell>
          <cell r="M21">
            <v>-15.583012</v>
          </cell>
          <cell r="N21">
            <v>0</v>
          </cell>
          <cell r="O21">
            <v>0.291631</v>
          </cell>
          <cell r="P21">
            <v>-0.291631</v>
          </cell>
        </row>
        <row r="22">
          <cell r="A22" t="str">
            <v>大埔电厂</v>
          </cell>
          <cell r="B22">
            <v>0</v>
          </cell>
          <cell r="C22">
            <v>0.094909</v>
          </cell>
          <cell r="D22">
            <v>-0.094909</v>
          </cell>
          <cell r="E22">
            <v>0</v>
          </cell>
          <cell r="F22">
            <v>0.325459</v>
          </cell>
          <cell r="G22">
            <v>-0.325459</v>
          </cell>
          <cell r="H22">
            <v>0</v>
          </cell>
          <cell r="I22">
            <v>0.018487</v>
          </cell>
          <cell r="J22">
            <v>-0.018487</v>
          </cell>
          <cell r="K22">
            <v>0.942045</v>
          </cell>
          <cell r="L22">
            <v>1.00825</v>
          </cell>
          <cell r="M22">
            <v>-0.066206</v>
          </cell>
          <cell r="N22">
            <v>0</v>
          </cell>
          <cell r="O22">
            <v>0.018565</v>
          </cell>
          <cell r="P22">
            <v>-0.018565</v>
          </cell>
        </row>
        <row r="23">
          <cell r="A23" t="str">
            <v>大容山风电场</v>
          </cell>
          <cell r="B23">
            <v>0</v>
          </cell>
          <cell r="C23">
            <v>0.05931</v>
          </cell>
          <cell r="D23">
            <v>-0.05931</v>
          </cell>
          <cell r="E23">
            <v>0</v>
          </cell>
          <cell r="F23">
            <v>0.203385</v>
          </cell>
          <cell r="G23">
            <v>-0.203385</v>
          </cell>
          <cell r="H23">
            <v>0</v>
          </cell>
          <cell r="I23">
            <v>0.011553</v>
          </cell>
          <cell r="J23">
            <v>-0.011553</v>
          </cell>
          <cell r="K23">
            <v>0</v>
          </cell>
          <cell r="L23">
            <v>0.630073</v>
          </cell>
          <cell r="M23">
            <v>-0.630073</v>
          </cell>
          <cell r="N23">
            <v>0</v>
          </cell>
          <cell r="O23">
            <v>0.011602</v>
          </cell>
          <cell r="P23">
            <v>-0.011602</v>
          </cell>
        </row>
        <row r="24">
          <cell r="A24" t="str">
            <v>登云山风电场</v>
          </cell>
          <cell r="B24">
            <v>0</v>
          </cell>
          <cell r="C24">
            <v>0.411393</v>
          </cell>
          <cell r="D24">
            <v>-0.411393</v>
          </cell>
          <cell r="E24">
            <v>0</v>
          </cell>
          <cell r="F24">
            <v>1.41074</v>
          </cell>
          <cell r="G24">
            <v>-1.41074</v>
          </cell>
          <cell r="H24">
            <v>0</v>
          </cell>
          <cell r="I24">
            <v>0.080135</v>
          </cell>
          <cell r="J24">
            <v>-0.080135</v>
          </cell>
          <cell r="K24">
            <v>0</v>
          </cell>
          <cell r="L24">
            <v>4.37038</v>
          </cell>
          <cell r="M24">
            <v>-4.37038</v>
          </cell>
          <cell r="N24">
            <v>0</v>
          </cell>
          <cell r="O24">
            <v>0.080472</v>
          </cell>
          <cell r="P24">
            <v>-0.080472</v>
          </cell>
        </row>
        <row r="25">
          <cell r="A25" t="str">
            <v>钓鱼台光伏站</v>
          </cell>
          <cell r="B25">
            <v>0</v>
          </cell>
          <cell r="C25">
            <v>0.109002</v>
          </cell>
          <cell r="D25">
            <v>-0.109002</v>
          </cell>
          <cell r="E25">
            <v>0</v>
          </cell>
          <cell r="F25">
            <v>0.373788</v>
          </cell>
          <cell r="G25">
            <v>-0.373788</v>
          </cell>
          <cell r="H25">
            <v>0</v>
          </cell>
          <cell r="I25">
            <v>0.021232</v>
          </cell>
          <cell r="J25">
            <v>-0.021232</v>
          </cell>
          <cell r="K25">
            <v>0</v>
          </cell>
          <cell r="L25">
            <v>1.157972</v>
          </cell>
          <cell r="M25">
            <v>-1.157972</v>
          </cell>
          <cell r="N25">
            <v>0</v>
          </cell>
          <cell r="O25">
            <v>0.021322</v>
          </cell>
          <cell r="P25">
            <v>-0.021322</v>
          </cell>
        </row>
        <row r="26">
          <cell r="A26" t="str">
            <v>鼎旭光伏站</v>
          </cell>
          <cell r="B26">
            <v>0</v>
          </cell>
          <cell r="C26">
            <v>0.046965</v>
          </cell>
          <cell r="D26">
            <v>-0.046965</v>
          </cell>
          <cell r="E26">
            <v>0</v>
          </cell>
          <cell r="F26">
            <v>0.161052</v>
          </cell>
          <cell r="G26">
            <v>-0.161052</v>
          </cell>
          <cell r="H26">
            <v>0</v>
          </cell>
          <cell r="I26">
            <v>0.009148</v>
          </cell>
          <cell r="J26">
            <v>-0.009148</v>
          </cell>
          <cell r="K26">
            <v>0</v>
          </cell>
          <cell r="L26">
            <v>0.498928</v>
          </cell>
          <cell r="M26">
            <v>-0.498928</v>
          </cell>
          <cell r="N26">
            <v>0</v>
          </cell>
          <cell r="O26">
            <v>0.009187</v>
          </cell>
          <cell r="P26">
            <v>-0.009187</v>
          </cell>
        </row>
        <row r="27">
          <cell r="A27" t="str">
            <v>东岭风电场</v>
          </cell>
          <cell r="B27">
            <v>0</v>
          </cell>
          <cell r="C27">
            <v>0.13676</v>
          </cell>
          <cell r="D27">
            <v>-0.13676</v>
          </cell>
          <cell r="E27">
            <v>0</v>
          </cell>
          <cell r="F27">
            <v>0.468975</v>
          </cell>
          <cell r="G27">
            <v>-0.468975</v>
          </cell>
          <cell r="H27">
            <v>0</v>
          </cell>
          <cell r="I27">
            <v>0.026639</v>
          </cell>
          <cell r="J27">
            <v>-0.026639</v>
          </cell>
          <cell r="K27">
            <v>0</v>
          </cell>
          <cell r="L27">
            <v>1.452853</v>
          </cell>
          <cell r="M27">
            <v>-1.452853</v>
          </cell>
          <cell r="N27">
            <v>0</v>
          </cell>
          <cell r="O27">
            <v>0.026751</v>
          </cell>
          <cell r="P27">
            <v>-0.026751</v>
          </cell>
        </row>
        <row r="28">
          <cell r="A28" t="str">
            <v>东起风电场</v>
          </cell>
          <cell r="B28">
            <v>0</v>
          </cell>
          <cell r="C28">
            <v>0.239117</v>
          </cell>
          <cell r="D28">
            <v>-0.239117</v>
          </cell>
          <cell r="E28">
            <v>0</v>
          </cell>
          <cell r="F28">
            <v>0.819976</v>
          </cell>
          <cell r="G28">
            <v>-0.819976</v>
          </cell>
          <cell r="H28">
            <v>0</v>
          </cell>
          <cell r="I28">
            <v>0.046577</v>
          </cell>
          <cell r="J28">
            <v>-0.046577</v>
          </cell>
          <cell r="K28">
            <v>0</v>
          </cell>
          <cell r="L28">
            <v>2.540232</v>
          </cell>
          <cell r="M28">
            <v>-2.540232</v>
          </cell>
          <cell r="N28">
            <v>0</v>
          </cell>
          <cell r="O28">
            <v>0.046773</v>
          </cell>
          <cell r="P28">
            <v>-0.046773</v>
          </cell>
        </row>
        <row r="29">
          <cell r="A29" t="str">
            <v>防城港电厂(二期)</v>
          </cell>
          <cell r="B29">
            <v>0</v>
          </cell>
          <cell r="C29">
            <v>6.122467</v>
          </cell>
          <cell r="D29">
            <v>-6.122467</v>
          </cell>
          <cell r="E29">
            <v>0</v>
          </cell>
          <cell r="F29">
            <v>20.995047</v>
          </cell>
          <cell r="G29">
            <v>-20.995047</v>
          </cell>
          <cell r="H29">
            <v>1.278508</v>
          </cell>
          <cell r="I29">
            <v>1.19259</v>
          </cell>
          <cell r="J29">
            <v>0.085918</v>
          </cell>
          <cell r="K29">
            <v>161.968232</v>
          </cell>
          <cell r="L29">
            <v>65.041293</v>
          </cell>
          <cell r="M29">
            <v>96.92694</v>
          </cell>
          <cell r="N29">
            <v>0</v>
          </cell>
          <cell r="O29">
            <v>1.197608</v>
          </cell>
          <cell r="P29">
            <v>-1.197608</v>
          </cell>
        </row>
        <row r="30">
          <cell r="A30" t="str">
            <v>防城港电厂(一期)</v>
          </cell>
          <cell r="B30">
            <v>0</v>
          </cell>
          <cell r="C30">
            <v>6.390896</v>
          </cell>
          <cell r="D30">
            <v>-6.390896</v>
          </cell>
          <cell r="E30">
            <v>78.734282</v>
          </cell>
          <cell r="F30">
            <v>21.915542</v>
          </cell>
          <cell r="G30">
            <v>56.81874</v>
          </cell>
          <cell r="H30">
            <v>0.062721</v>
          </cell>
          <cell r="I30">
            <v>1.244877</v>
          </cell>
          <cell r="J30">
            <v>-1.182156</v>
          </cell>
          <cell r="K30">
            <v>32.592788</v>
          </cell>
          <cell r="L30">
            <v>67.892924</v>
          </cell>
          <cell r="M30">
            <v>-35.300136</v>
          </cell>
          <cell r="N30">
            <v>9.9684</v>
          </cell>
          <cell r="O30">
            <v>1.250115</v>
          </cell>
          <cell r="P30">
            <v>8.718285</v>
          </cell>
        </row>
        <row r="31">
          <cell r="A31" t="str">
            <v>丰收光伏站</v>
          </cell>
          <cell r="B31">
            <v>0</v>
          </cell>
          <cell r="C31">
            <v>0.062599</v>
          </cell>
          <cell r="D31">
            <v>-0.062599</v>
          </cell>
          <cell r="E31">
            <v>0</v>
          </cell>
          <cell r="F31">
            <v>0.214662</v>
          </cell>
          <cell r="G31">
            <v>-0.214662</v>
          </cell>
          <cell r="H31">
            <v>0</v>
          </cell>
          <cell r="I31">
            <v>0.012194</v>
          </cell>
          <cell r="J31">
            <v>-0.012194</v>
          </cell>
          <cell r="K31">
            <v>0</v>
          </cell>
          <cell r="L31">
            <v>0.66501</v>
          </cell>
          <cell r="M31">
            <v>-0.66501</v>
          </cell>
          <cell r="N31">
            <v>0</v>
          </cell>
          <cell r="O31">
            <v>0.012245</v>
          </cell>
          <cell r="P31">
            <v>-0.012245</v>
          </cell>
        </row>
        <row r="32">
          <cell r="A32" t="str">
            <v>凤屏风电场</v>
          </cell>
          <cell r="B32">
            <v>0</v>
          </cell>
          <cell r="C32">
            <v>0.180389</v>
          </cell>
          <cell r="D32">
            <v>-0.180389</v>
          </cell>
          <cell r="E32">
            <v>0</v>
          </cell>
          <cell r="F32">
            <v>0.618587</v>
          </cell>
          <cell r="G32">
            <v>-0.618587</v>
          </cell>
          <cell r="H32">
            <v>0</v>
          </cell>
          <cell r="I32">
            <v>0.035138</v>
          </cell>
          <cell r="J32">
            <v>-0.035138</v>
          </cell>
          <cell r="K32">
            <v>0</v>
          </cell>
          <cell r="L32">
            <v>1.916342</v>
          </cell>
          <cell r="M32">
            <v>-1.916342</v>
          </cell>
          <cell r="N32">
            <v>0</v>
          </cell>
          <cell r="O32">
            <v>0.035286</v>
          </cell>
          <cell r="P32">
            <v>-0.035286</v>
          </cell>
        </row>
        <row r="33">
          <cell r="A33" t="str">
            <v>浮石电厂</v>
          </cell>
          <cell r="B33">
            <v>0</v>
          </cell>
          <cell r="C33">
            <v>0.046711</v>
          </cell>
          <cell r="D33">
            <v>-0.046711</v>
          </cell>
          <cell r="E33">
            <v>0</v>
          </cell>
          <cell r="F33">
            <v>0.160182</v>
          </cell>
          <cell r="G33">
            <v>-0.160182</v>
          </cell>
          <cell r="H33">
            <v>0.015402</v>
          </cell>
          <cell r="I33">
            <v>0.009099</v>
          </cell>
          <cell r="J33">
            <v>0.006303</v>
          </cell>
          <cell r="K33">
            <v>1.158063</v>
          </cell>
          <cell r="L33">
            <v>0.496234</v>
          </cell>
          <cell r="M33">
            <v>0.661829</v>
          </cell>
          <cell r="N33">
            <v>0</v>
          </cell>
          <cell r="O33">
            <v>0.009137</v>
          </cell>
          <cell r="P33">
            <v>-0.009137</v>
          </cell>
        </row>
        <row r="34">
          <cell r="A34" t="str">
            <v>福家田风电场</v>
          </cell>
          <cell r="B34">
            <v>0</v>
          </cell>
          <cell r="C34">
            <v>0.380093</v>
          </cell>
          <cell r="D34">
            <v>-0.380093</v>
          </cell>
          <cell r="E34">
            <v>0</v>
          </cell>
          <cell r="F34">
            <v>1.303409</v>
          </cell>
          <cell r="G34">
            <v>-1.303409</v>
          </cell>
          <cell r="H34">
            <v>0</v>
          </cell>
          <cell r="I34">
            <v>0.074038</v>
          </cell>
          <cell r="J34">
            <v>-0.074038</v>
          </cell>
          <cell r="K34">
            <v>0</v>
          </cell>
          <cell r="L34">
            <v>4.037876</v>
          </cell>
          <cell r="M34">
            <v>-4.037876</v>
          </cell>
          <cell r="N34">
            <v>0</v>
          </cell>
          <cell r="O34">
            <v>0.07435</v>
          </cell>
          <cell r="P34">
            <v>-0.07435</v>
          </cell>
        </row>
        <row r="35">
          <cell r="A35" t="str">
            <v>富川电厂</v>
          </cell>
          <cell r="B35">
            <v>0</v>
          </cell>
          <cell r="C35">
            <v>11.379649</v>
          </cell>
          <cell r="D35">
            <v>-11.379649</v>
          </cell>
          <cell r="E35">
            <v>0</v>
          </cell>
          <cell r="F35">
            <v>39.022879</v>
          </cell>
          <cell r="G35">
            <v>-39.022879</v>
          </cell>
          <cell r="H35">
            <v>2.488297</v>
          </cell>
          <cell r="I35">
            <v>2.216632</v>
          </cell>
          <cell r="J35">
            <v>0.271665</v>
          </cell>
          <cell r="K35">
            <v>149.670362</v>
          </cell>
          <cell r="L35">
            <v>120.890344</v>
          </cell>
          <cell r="M35">
            <v>28.780018</v>
          </cell>
          <cell r="N35">
            <v>6.6545</v>
          </cell>
          <cell r="O35">
            <v>2.225958</v>
          </cell>
          <cell r="P35">
            <v>4.428542</v>
          </cell>
        </row>
        <row r="36">
          <cell r="A36" t="str">
            <v>高帮山风电场</v>
          </cell>
          <cell r="B36">
            <v>0</v>
          </cell>
          <cell r="C36">
            <v>0.188022</v>
          </cell>
          <cell r="D36">
            <v>-0.188022</v>
          </cell>
          <cell r="E36">
            <v>0</v>
          </cell>
          <cell r="F36">
            <v>0.644763</v>
          </cell>
          <cell r="G36">
            <v>-0.644763</v>
          </cell>
          <cell r="H36">
            <v>0</v>
          </cell>
          <cell r="I36">
            <v>0.036625</v>
          </cell>
          <cell r="J36">
            <v>-0.036625</v>
          </cell>
          <cell r="K36">
            <v>0</v>
          </cell>
          <cell r="L36">
            <v>1.997433</v>
          </cell>
          <cell r="M36">
            <v>-1.997433</v>
          </cell>
          <cell r="N36">
            <v>0</v>
          </cell>
          <cell r="O36">
            <v>0.036779</v>
          </cell>
          <cell r="P36">
            <v>-0.036779</v>
          </cell>
        </row>
        <row r="37">
          <cell r="A37" t="str">
            <v>高栏塘风电场</v>
          </cell>
          <cell r="B37">
            <v>0</v>
          </cell>
          <cell r="C37">
            <v>0.155642</v>
          </cell>
          <cell r="D37">
            <v>-0.155642</v>
          </cell>
          <cell r="E37">
            <v>0</v>
          </cell>
          <cell r="F37">
            <v>0.533724</v>
          </cell>
          <cell r="G37">
            <v>-0.533724</v>
          </cell>
          <cell r="H37">
            <v>0</v>
          </cell>
          <cell r="I37">
            <v>0.030317</v>
          </cell>
          <cell r="J37">
            <v>-0.030317</v>
          </cell>
          <cell r="K37">
            <v>0</v>
          </cell>
          <cell r="L37">
            <v>1.653441</v>
          </cell>
          <cell r="M37">
            <v>-1.653441</v>
          </cell>
          <cell r="N37">
            <v>0</v>
          </cell>
          <cell r="O37">
            <v>0.030445</v>
          </cell>
          <cell r="P37">
            <v>-0.030445</v>
          </cell>
        </row>
        <row r="38">
          <cell r="A38" t="str">
            <v>古顶电厂</v>
          </cell>
          <cell r="B38">
            <v>0</v>
          </cell>
          <cell r="C38">
            <v>0.05277</v>
          </cell>
          <cell r="D38">
            <v>-0.05277</v>
          </cell>
          <cell r="E38">
            <v>0</v>
          </cell>
          <cell r="F38">
            <v>0.180958</v>
          </cell>
          <cell r="G38">
            <v>-0.180958</v>
          </cell>
          <cell r="H38">
            <v>0</v>
          </cell>
          <cell r="I38">
            <v>0.010279</v>
          </cell>
          <cell r="J38">
            <v>-0.010279</v>
          </cell>
          <cell r="K38">
            <v>1.315714</v>
          </cell>
          <cell r="L38">
            <v>0.560597</v>
          </cell>
          <cell r="M38">
            <v>0.755117</v>
          </cell>
          <cell r="N38">
            <v>0</v>
          </cell>
          <cell r="O38">
            <v>0.010322</v>
          </cell>
          <cell r="P38">
            <v>-0.010322</v>
          </cell>
        </row>
        <row r="39">
          <cell r="A39" t="str">
            <v>古顶光伏站</v>
          </cell>
          <cell r="B39">
            <v>0</v>
          </cell>
          <cell r="C39">
            <v>0.01635</v>
          </cell>
          <cell r="D39">
            <v>-0.01635</v>
          </cell>
          <cell r="E39">
            <v>0</v>
          </cell>
          <cell r="F39">
            <v>0.056065</v>
          </cell>
          <cell r="G39">
            <v>-0.056065</v>
          </cell>
          <cell r="H39">
            <v>0</v>
          </cell>
          <cell r="I39">
            <v>0.003185</v>
          </cell>
          <cell r="J39">
            <v>-0.003185</v>
          </cell>
          <cell r="K39">
            <v>0</v>
          </cell>
          <cell r="L39">
            <v>0.173687</v>
          </cell>
          <cell r="M39">
            <v>-0.173687</v>
          </cell>
          <cell r="N39">
            <v>0</v>
          </cell>
          <cell r="O39">
            <v>0.003198</v>
          </cell>
          <cell r="P39">
            <v>-0.003198</v>
          </cell>
        </row>
        <row r="40">
          <cell r="A40" t="str">
            <v>古田风电场</v>
          </cell>
          <cell r="B40">
            <v>0</v>
          </cell>
          <cell r="C40">
            <v>0.247071</v>
          </cell>
          <cell r="D40">
            <v>-0.247071</v>
          </cell>
          <cell r="E40">
            <v>0</v>
          </cell>
          <cell r="F40">
            <v>0.84725</v>
          </cell>
          <cell r="G40">
            <v>-0.84725</v>
          </cell>
          <cell r="H40">
            <v>0</v>
          </cell>
          <cell r="I40">
            <v>0.048127</v>
          </cell>
          <cell r="J40">
            <v>-0.048127</v>
          </cell>
          <cell r="K40">
            <v>0</v>
          </cell>
          <cell r="L40">
            <v>2.624727</v>
          </cell>
          <cell r="M40">
            <v>-2.624727</v>
          </cell>
          <cell r="N40">
            <v>0</v>
          </cell>
          <cell r="O40">
            <v>0.048329</v>
          </cell>
          <cell r="P40">
            <v>-0.048329</v>
          </cell>
        </row>
        <row r="41">
          <cell r="A41" t="str">
            <v>光坡核电厂</v>
          </cell>
          <cell r="B41">
            <v>0</v>
          </cell>
          <cell r="C41">
            <v>17.97495</v>
          </cell>
          <cell r="D41">
            <v>-17.97495</v>
          </cell>
          <cell r="E41">
            <v>0</v>
          </cell>
          <cell r="F41">
            <v>61.639362</v>
          </cell>
          <cell r="G41">
            <v>-61.639362</v>
          </cell>
          <cell r="H41">
            <v>0</v>
          </cell>
          <cell r="I41">
            <v>3.501325</v>
          </cell>
          <cell r="J41">
            <v>-3.501325</v>
          </cell>
          <cell r="K41">
            <v>2.394237</v>
          </cell>
          <cell r="L41">
            <v>190.95474</v>
          </cell>
          <cell r="M41">
            <v>-188.560502</v>
          </cell>
          <cell r="N41">
            <v>0</v>
          </cell>
          <cell r="O41">
            <v>3.516056</v>
          </cell>
          <cell r="P41">
            <v>-3.516056</v>
          </cell>
        </row>
        <row r="42">
          <cell r="A42" t="str">
            <v>广茂风电场</v>
          </cell>
          <cell r="B42">
            <v>0</v>
          </cell>
          <cell r="C42">
            <v>0.126717</v>
          </cell>
          <cell r="D42">
            <v>-0.126717</v>
          </cell>
          <cell r="E42">
            <v>0</v>
          </cell>
          <cell r="F42">
            <v>0.434534</v>
          </cell>
          <cell r="G42">
            <v>-0.434534</v>
          </cell>
          <cell r="H42">
            <v>0</v>
          </cell>
          <cell r="I42">
            <v>0.024683</v>
          </cell>
          <cell r="J42">
            <v>-0.024683</v>
          </cell>
          <cell r="K42">
            <v>0</v>
          </cell>
          <cell r="L42">
            <v>1.346159</v>
          </cell>
          <cell r="M42">
            <v>-1.346159</v>
          </cell>
          <cell r="N42">
            <v>0</v>
          </cell>
          <cell r="O42">
            <v>0.024787</v>
          </cell>
          <cell r="P42">
            <v>-0.024787</v>
          </cell>
        </row>
        <row r="43">
          <cell r="A43" t="str">
            <v>龟石风电场</v>
          </cell>
          <cell r="B43">
            <v>0</v>
          </cell>
          <cell r="C43">
            <v>0.746994</v>
          </cell>
          <cell r="D43">
            <v>-0.746994</v>
          </cell>
          <cell r="E43">
            <v>0</v>
          </cell>
          <cell r="F43">
            <v>2.561579</v>
          </cell>
          <cell r="G43">
            <v>-2.561579</v>
          </cell>
          <cell r="H43">
            <v>0</v>
          </cell>
          <cell r="I43">
            <v>0.145506</v>
          </cell>
          <cell r="J43">
            <v>-0.145506</v>
          </cell>
          <cell r="K43">
            <v>0</v>
          </cell>
          <cell r="L43">
            <v>7.935605</v>
          </cell>
          <cell r="M43">
            <v>-7.935605</v>
          </cell>
          <cell r="N43">
            <v>0</v>
          </cell>
          <cell r="O43">
            <v>0.146119</v>
          </cell>
          <cell r="P43">
            <v>-0.146119</v>
          </cell>
        </row>
        <row r="44">
          <cell r="A44" t="str">
            <v>贵港电厂</v>
          </cell>
          <cell r="B44">
            <v>0</v>
          </cell>
          <cell r="C44">
            <v>6.511683</v>
          </cell>
          <cell r="D44">
            <v>-6.511683</v>
          </cell>
          <cell r="E44">
            <v>56.196032</v>
          </cell>
          <cell r="F44">
            <v>22.329741</v>
          </cell>
          <cell r="G44">
            <v>33.866291</v>
          </cell>
          <cell r="H44">
            <v>0.42233</v>
          </cell>
          <cell r="I44">
            <v>1.268405</v>
          </cell>
          <cell r="J44">
            <v>-0.846075</v>
          </cell>
          <cell r="K44">
            <v>100.289217</v>
          </cell>
          <cell r="L44">
            <v>69.176087</v>
          </cell>
          <cell r="M44">
            <v>31.11313</v>
          </cell>
          <cell r="N44">
            <v>9.5213</v>
          </cell>
          <cell r="O44">
            <v>1.273742</v>
          </cell>
          <cell r="P44">
            <v>8.247558</v>
          </cell>
        </row>
        <row r="45">
          <cell r="A45" t="str">
            <v>桂航电厂</v>
          </cell>
          <cell r="B45">
            <v>0</v>
          </cell>
          <cell r="C45">
            <v>0.337736</v>
          </cell>
          <cell r="D45">
            <v>-0.337736</v>
          </cell>
          <cell r="E45">
            <v>0</v>
          </cell>
          <cell r="F45">
            <v>1.158157</v>
          </cell>
          <cell r="G45">
            <v>-1.158157</v>
          </cell>
          <cell r="H45">
            <v>0</v>
          </cell>
          <cell r="I45">
            <v>0.065787</v>
          </cell>
          <cell r="J45">
            <v>-0.065787</v>
          </cell>
          <cell r="K45">
            <v>0</v>
          </cell>
          <cell r="L45">
            <v>3.587895</v>
          </cell>
          <cell r="M45">
            <v>-3.587895</v>
          </cell>
          <cell r="N45">
            <v>0</v>
          </cell>
          <cell r="O45">
            <v>0.066064</v>
          </cell>
          <cell r="P45">
            <v>-0.066064</v>
          </cell>
        </row>
        <row r="46">
          <cell r="A46" t="str">
            <v>浩德光伏站</v>
          </cell>
          <cell r="B46">
            <v>0</v>
          </cell>
          <cell r="C46">
            <v>0.053378</v>
          </cell>
          <cell r="D46">
            <v>-0.053378</v>
          </cell>
          <cell r="E46">
            <v>0</v>
          </cell>
          <cell r="F46">
            <v>0.183044</v>
          </cell>
          <cell r="G46">
            <v>-0.183044</v>
          </cell>
          <cell r="H46">
            <v>0</v>
          </cell>
          <cell r="I46">
            <v>0.010398</v>
          </cell>
          <cell r="J46">
            <v>-0.010398</v>
          </cell>
          <cell r="K46">
            <v>0</v>
          </cell>
          <cell r="L46">
            <v>0.567058</v>
          </cell>
          <cell r="M46">
            <v>-0.567058</v>
          </cell>
          <cell r="N46">
            <v>0</v>
          </cell>
          <cell r="O46">
            <v>0.010441</v>
          </cell>
          <cell r="P46">
            <v>-0.010441</v>
          </cell>
        </row>
        <row r="47">
          <cell r="A47" t="str">
            <v>合山60厂</v>
          </cell>
          <cell r="B47">
            <v>0</v>
          </cell>
          <cell r="C47">
            <v>3.903943</v>
          </cell>
          <cell r="D47">
            <v>-3.903943</v>
          </cell>
          <cell r="E47">
            <v>0</v>
          </cell>
          <cell r="F47">
            <v>13.387327</v>
          </cell>
          <cell r="G47">
            <v>-13.387327</v>
          </cell>
          <cell r="H47">
            <v>0</v>
          </cell>
          <cell r="I47">
            <v>0.760446</v>
          </cell>
          <cell r="J47">
            <v>-0.760446</v>
          </cell>
          <cell r="K47">
            <v>91.48666</v>
          </cell>
          <cell r="L47">
            <v>41.473068</v>
          </cell>
          <cell r="M47">
            <v>50.013592</v>
          </cell>
          <cell r="N47">
            <v>0</v>
          </cell>
          <cell r="O47">
            <v>0.763645</v>
          </cell>
          <cell r="P47">
            <v>-0.763645</v>
          </cell>
        </row>
        <row r="48">
          <cell r="A48" t="str">
            <v>合山新厂</v>
          </cell>
          <cell r="B48">
            <v>0</v>
          </cell>
          <cell r="C48">
            <v>1.611818</v>
          </cell>
          <cell r="D48">
            <v>-1.611818</v>
          </cell>
          <cell r="E48">
            <v>0</v>
          </cell>
          <cell r="F48">
            <v>5.527216</v>
          </cell>
          <cell r="G48">
            <v>-5.527216</v>
          </cell>
          <cell r="H48">
            <v>0.00258</v>
          </cell>
          <cell r="I48">
            <v>0.313965</v>
          </cell>
          <cell r="J48">
            <v>-0.311384</v>
          </cell>
          <cell r="K48">
            <v>63.208858</v>
          </cell>
          <cell r="L48">
            <v>17.122955</v>
          </cell>
          <cell r="M48">
            <v>46.085903</v>
          </cell>
          <cell r="N48">
            <v>0</v>
          </cell>
          <cell r="O48">
            <v>0.315286</v>
          </cell>
          <cell r="P48">
            <v>-0.315286</v>
          </cell>
        </row>
        <row r="49">
          <cell r="A49" t="str">
            <v>黑石岭风电场</v>
          </cell>
          <cell r="B49">
            <v>0</v>
          </cell>
          <cell r="C49">
            <v>0.150033</v>
          </cell>
          <cell r="D49">
            <v>-0.150033</v>
          </cell>
          <cell r="E49">
            <v>0</v>
          </cell>
          <cell r="F49">
            <v>0.51449</v>
          </cell>
          <cell r="G49">
            <v>-0.51449</v>
          </cell>
          <cell r="H49">
            <v>0</v>
          </cell>
          <cell r="I49">
            <v>0.029225</v>
          </cell>
          <cell r="J49">
            <v>-0.029225</v>
          </cell>
          <cell r="K49">
            <v>0</v>
          </cell>
          <cell r="L49">
            <v>1.593857</v>
          </cell>
          <cell r="M49">
            <v>-1.593857</v>
          </cell>
          <cell r="N49">
            <v>0</v>
          </cell>
          <cell r="O49">
            <v>0.029348</v>
          </cell>
          <cell r="P49">
            <v>-0.029348</v>
          </cell>
        </row>
        <row r="50">
          <cell r="A50" t="str">
            <v>横山光伏站</v>
          </cell>
          <cell r="B50">
            <v>0</v>
          </cell>
          <cell r="C50">
            <v>0.076602</v>
          </cell>
          <cell r="D50">
            <v>-0.076602</v>
          </cell>
          <cell r="E50">
            <v>0</v>
          </cell>
          <cell r="F50">
            <v>0.262681</v>
          </cell>
          <cell r="G50">
            <v>-0.262681</v>
          </cell>
          <cell r="H50">
            <v>0</v>
          </cell>
          <cell r="I50">
            <v>0.014921</v>
          </cell>
          <cell r="J50">
            <v>-0.014921</v>
          </cell>
          <cell r="K50">
            <v>0</v>
          </cell>
          <cell r="L50">
            <v>0.813769</v>
          </cell>
          <cell r="M50">
            <v>-0.813769</v>
          </cell>
          <cell r="N50">
            <v>0</v>
          </cell>
          <cell r="O50">
            <v>0.014984</v>
          </cell>
          <cell r="P50">
            <v>-0.014984</v>
          </cell>
        </row>
        <row r="51">
          <cell r="A51" t="str">
            <v>红花电厂</v>
          </cell>
          <cell r="B51">
            <v>0</v>
          </cell>
          <cell r="C51">
            <v>0.194209</v>
          </cell>
          <cell r="D51">
            <v>-0.194209</v>
          </cell>
          <cell r="E51">
            <v>0</v>
          </cell>
          <cell r="F51">
            <v>0.665977</v>
          </cell>
          <cell r="G51">
            <v>-0.665977</v>
          </cell>
          <cell r="H51">
            <v>0</v>
          </cell>
          <cell r="I51">
            <v>0.03783</v>
          </cell>
          <cell r="J51">
            <v>-0.03783</v>
          </cell>
          <cell r="K51">
            <v>0.014585</v>
          </cell>
          <cell r="L51">
            <v>2.063154</v>
          </cell>
          <cell r="M51">
            <v>-2.048569</v>
          </cell>
          <cell r="N51">
            <v>0</v>
          </cell>
          <cell r="O51">
            <v>0.037989</v>
          </cell>
          <cell r="P51">
            <v>-0.037989</v>
          </cell>
        </row>
        <row r="52">
          <cell r="A52" t="str">
            <v>宏景风电场</v>
          </cell>
          <cell r="B52">
            <v>0</v>
          </cell>
          <cell r="C52">
            <v>0.107534</v>
          </cell>
          <cell r="D52">
            <v>-0.107534</v>
          </cell>
          <cell r="E52">
            <v>0</v>
          </cell>
          <cell r="F52">
            <v>0.368753</v>
          </cell>
          <cell r="G52">
            <v>-0.368753</v>
          </cell>
          <cell r="H52">
            <v>0</v>
          </cell>
          <cell r="I52">
            <v>0.020946</v>
          </cell>
          <cell r="J52">
            <v>-0.020946</v>
          </cell>
          <cell r="K52">
            <v>0</v>
          </cell>
          <cell r="L52">
            <v>1.142373</v>
          </cell>
          <cell r="M52">
            <v>-1.142373</v>
          </cell>
          <cell r="N52">
            <v>0</v>
          </cell>
          <cell r="O52">
            <v>0.021035</v>
          </cell>
          <cell r="P52">
            <v>-0.021035</v>
          </cell>
        </row>
        <row r="53">
          <cell r="A53" t="str">
            <v>鸿润风电场</v>
          </cell>
          <cell r="B53">
            <v>0</v>
          </cell>
          <cell r="C53">
            <v>0.195796</v>
          </cell>
          <cell r="D53">
            <v>-0.195796</v>
          </cell>
          <cell r="E53">
            <v>0</v>
          </cell>
          <cell r="F53">
            <v>0.671419</v>
          </cell>
          <cell r="G53">
            <v>-0.671419</v>
          </cell>
          <cell r="H53">
            <v>0</v>
          </cell>
          <cell r="I53">
            <v>0.038139</v>
          </cell>
          <cell r="J53">
            <v>-0.038139</v>
          </cell>
          <cell r="K53">
            <v>0</v>
          </cell>
          <cell r="L53">
            <v>2.080014</v>
          </cell>
          <cell r="M53">
            <v>-2.080014</v>
          </cell>
          <cell r="N53">
            <v>0</v>
          </cell>
          <cell r="O53">
            <v>0.038299</v>
          </cell>
          <cell r="P53">
            <v>-0.038299</v>
          </cell>
        </row>
        <row r="54">
          <cell r="A54" t="str">
            <v>华阳光伏站</v>
          </cell>
          <cell r="B54">
            <v>0</v>
          </cell>
          <cell r="C54">
            <v>0.110773</v>
          </cell>
          <cell r="D54">
            <v>-0.110773</v>
          </cell>
          <cell r="E54">
            <v>0</v>
          </cell>
          <cell r="F54">
            <v>0.37986</v>
          </cell>
          <cell r="G54">
            <v>-0.37986</v>
          </cell>
          <cell r="H54">
            <v>0</v>
          </cell>
          <cell r="I54">
            <v>0.021577</v>
          </cell>
          <cell r="J54">
            <v>-0.021577</v>
          </cell>
          <cell r="K54">
            <v>0</v>
          </cell>
          <cell r="L54">
            <v>1.176782</v>
          </cell>
          <cell r="M54">
            <v>-1.176782</v>
          </cell>
          <cell r="N54">
            <v>0</v>
          </cell>
          <cell r="O54">
            <v>0.021668</v>
          </cell>
          <cell r="P54">
            <v>-0.021668</v>
          </cell>
        </row>
        <row r="55">
          <cell r="A55" t="str">
            <v>怀山风电场</v>
          </cell>
          <cell r="B55">
            <v>0</v>
          </cell>
          <cell r="C55">
            <v>0.373875</v>
          </cell>
          <cell r="D55">
            <v>-0.373875</v>
          </cell>
          <cell r="E55">
            <v>0</v>
          </cell>
          <cell r="F55">
            <v>1.282083</v>
          </cell>
          <cell r="G55">
            <v>-1.282083</v>
          </cell>
          <cell r="H55">
            <v>0</v>
          </cell>
          <cell r="I55">
            <v>0.072827</v>
          </cell>
          <cell r="J55">
            <v>-0.072827</v>
          </cell>
          <cell r="K55">
            <v>0</v>
          </cell>
          <cell r="L55">
            <v>3.971811</v>
          </cell>
          <cell r="M55">
            <v>-3.971811</v>
          </cell>
          <cell r="N55">
            <v>0</v>
          </cell>
          <cell r="O55">
            <v>0.073133</v>
          </cell>
          <cell r="P55">
            <v>-0.073133</v>
          </cell>
        </row>
        <row r="56">
          <cell r="A56" t="str">
            <v>黄花岭风电场</v>
          </cell>
          <cell r="B56">
            <v>0</v>
          </cell>
          <cell r="C56">
            <v>0.140571</v>
          </cell>
          <cell r="D56">
            <v>-0.140571</v>
          </cell>
          <cell r="E56">
            <v>0</v>
          </cell>
          <cell r="F56">
            <v>0.482045</v>
          </cell>
          <cell r="G56">
            <v>-0.482045</v>
          </cell>
          <cell r="H56">
            <v>0</v>
          </cell>
          <cell r="I56">
            <v>0.027382</v>
          </cell>
          <cell r="J56">
            <v>-0.027382</v>
          </cell>
          <cell r="K56">
            <v>0</v>
          </cell>
          <cell r="L56">
            <v>1.493343</v>
          </cell>
          <cell r="M56">
            <v>-1.493343</v>
          </cell>
          <cell r="N56">
            <v>0</v>
          </cell>
          <cell r="O56">
            <v>0.027497</v>
          </cell>
          <cell r="P56">
            <v>-0.027497</v>
          </cell>
        </row>
        <row r="57">
          <cell r="A57" t="str">
            <v>黄兴风电场</v>
          </cell>
          <cell r="B57">
            <v>0</v>
          </cell>
          <cell r="C57">
            <v>0.236445</v>
          </cell>
          <cell r="D57">
            <v>-0.236445</v>
          </cell>
          <cell r="E57">
            <v>0</v>
          </cell>
          <cell r="F57">
            <v>0.810813</v>
          </cell>
          <cell r="G57">
            <v>-0.810813</v>
          </cell>
          <cell r="H57">
            <v>0</v>
          </cell>
          <cell r="I57">
            <v>0.046057</v>
          </cell>
          <cell r="J57">
            <v>-0.046057</v>
          </cell>
          <cell r="K57">
            <v>0</v>
          </cell>
          <cell r="L57">
            <v>2.511845</v>
          </cell>
          <cell r="M57">
            <v>-2.511845</v>
          </cell>
          <cell r="N57">
            <v>0</v>
          </cell>
          <cell r="O57">
            <v>0.046251</v>
          </cell>
          <cell r="P57">
            <v>-0.046251</v>
          </cell>
        </row>
        <row r="58">
          <cell r="A58" t="str">
            <v>惠金光伏站</v>
          </cell>
          <cell r="B58">
            <v>0</v>
          </cell>
          <cell r="C58">
            <v>0.082313</v>
          </cell>
          <cell r="D58">
            <v>-0.082313</v>
          </cell>
          <cell r="E58">
            <v>0</v>
          </cell>
          <cell r="F58">
            <v>0.282266</v>
          </cell>
          <cell r="G58">
            <v>-0.282266</v>
          </cell>
          <cell r="H58">
            <v>0</v>
          </cell>
          <cell r="I58">
            <v>0.016034</v>
          </cell>
          <cell r="J58">
            <v>-0.016034</v>
          </cell>
          <cell r="K58">
            <v>0</v>
          </cell>
          <cell r="L58">
            <v>0.874443</v>
          </cell>
          <cell r="M58">
            <v>-0.874443</v>
          </cell>
          <cell r="N58">
            <v>0</v>
          </cell>
          <cell r="O58">
            <v>0.016101</v>
          </cell>
          <cell r="P58">
            <v>-0.016101</v>
          </cell>
        </row>
        <row r="59">
          <cell r="A59" t="str">
            <v>吉江光伏站</v>
          </cell>
          <cell r="B59">
            <v>0</v>
          </cell>
          <cell r="C59">
            <v>0.039141</v>
          </cell>
          <cell r="D59">
            <v>-0.039141</v>
          </cell>
          <cell r="E59">
            <v>0</v>
          </cell>
          <cell r="F59">
            <v>0.134221</v>
          </cell>
          <cell r="G59">
            <v>-0.134221</v>
          </cell>
          <cell r="H59">
            <v>0</v>
          </cell>
          <cell r="I59">
            <v>0.007624</v>
          </cell>
          <cell r="J59">
            <v>-0.007624</v>
          </cell>
          <cell r="K59">
            <v>0</v>
          </cell>
          <cell r="L59">
            <v>0.415807</v>
          </cell>
          <cell r="M59">
            <v>-0.415807</v>
          </cell>
          <cell r="N59">
            <v>0</v>
          </cell>
          <cell r="O59">
            <v>0.007656</v>
          </cell>
          <cell r="P59">
            <v>-0.007656</v>
          </cell>
        </row>
        <row r="60">
          <cell r="A60" t="str">
            <v>吉坤风电场</v>
          </cell>
          <cell r="B60">
            <v>0</v>
          </cell>
          <cell r="C60">
            <v>0.019775</v>
          </cell>
          <cell r="D60">
            <v>-0.019775</v>
          </cell>
          <cell r="E60">
            <v>0</v>
          </cell>
          <cell r="F60">
            <v>0.06781</v>
          </cell>
          <cell r="G60">
            <v>-0.06781</v>
          </cell>
          <cell r="H60">
            <v>0</v>
          </cell>
          <cell r="I60">
            <v>0.003852</v>
          </cell>
          <cell r="J60">
            <v>-0.003852</v>
          </cell>
          <cell r="K60">
            <v>0</v>
          </cell>
          <cell r="L60">
            <v>0.210072</v>
          </cell>
          <cell r="M60">
            <v>-0.210072</v>
          </cell>
          <cell r="N60">
            <v>0</v>
          </cell>
          <cell r="O60">
            <v>0.003868</v>
          </cell>
          <cell r="P60">
            <v>-0.003868</v>
          </cell>
        </row>
        <row r="61">
          <cell r="A61" t="str">
            <v>吉龙光伏站</v>
          </cell>
          <cell r="B61">
            <v>0</v>
          </cell>
          <cell r="C61">
            <v>0.151908</v>
          </cell>
          <cell r="D61">
            <v>-0.151908</v>
          </cell>
          <cell r="E61">
            <v>0</v>
          </cell>
          <cell r="F61">
            <v>0.520919</v>
          </cell>
          <cell r="G61">
            <v>-0.520919</v>
          </cell>
          <cell r="H61">
            <v>0</v>
          </cell>
          <cell r="I61">
            <v>0.02959</v>
          </cell>
          <cell r="J61">
            <v>-0.02959</v>
          </cell>
          <cell r="K61">
            <v>0</v>
          </cell>
          <cell r="L61">
            <v>1.613774</v>
          </cell>
          <cell r="M61">
            <v>-1.613774</v>
          </cell>
          <cell r="N61">
            <v>0</v>
          </cell>
          <cell r="O61">
            <v>0.029714</v>
          </cell>
          <cell r="P61">
            <v>-0.029714</v>
          </cell>
        </row>
        <row r="62">
          <cell r="A62" t="str">
            <v>江滨光伏站</v>
          </cell>
          <cell r="B62">
            <v>0</v>
          </cell>
          <cell r="C62">
            <v>0.103485</v>
          </cell>
          <cell r="D62">
            <v>-0.103485</v>
          </cell>
          <cell r="E62">
            <v>0</v>
          </cell>
          <cell r="F62">
            <v>0.354869</v>
          </cell>
          <cell r="G62">
            <v>-0.354869</v>
          </cell>
          <cell r="H62">
            <v>0</v>
          </cell>
          <cell r="I62">
            <v>0.020158</v>
          </cell>
          <cell r="J62">
            <v>-0.020158</v>
          </cell>
          <cell r="K62">
            <v>0</v>
          </cell>
          <cell r="L62">
            <v>1.099362</v>
          </cell>
          <cell r="M62">
            <v>-1.099362</v>
          </cell>
          <cell r="N62">
            <v>0</v>
          </cell>
          <cell r="O62">
            <v>0.020243</v>
          </cell>
          <cell r="P62">
            <v>-0.020243</v>
          </cell>
        </row>
        <row r="63">
          <cell r="A63" t="str">
            <v>江南能源站</v>
          </cell>
          <cell r="B63">
            <v>60</v>
          </cell>
          <cell r="C63">
            <v>0</v>
          </cell>
          <cell r="D63">
            <v>60</v>
          </cell>
          <cell r="E63">
            <v>90.6345</v>
          </cell>
          <cell r="F63">
            <v>0</v>
          </cell>
          <cell r="G63">
            <v>90.6345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A64" t="str">
            <v>交连岭风电场</v>
          </cell>
          <cell r="B64">
            <v>0</v>
          </cell>
          <cell r="C64">
            <v>0.24763</v>
          </cell>
          <cell r="D64">
            <v>-0.24763</v>
          </cell>
          <cell r="E64">
            <v>0</v>
          </cell>
          <cell r="F64">
            <v>0.849169</v>
          </cell>
          <cell r="G64">
            <v>-0.849169</v>
          </cell>
          <cell r="H64">
            <v>0</v>
          </cell>
          <cell r="I64">
            <v>0.048236</v>
          </cell>
          <cell r="J64">
            <v>-0.048236</v>
          </cell>
          <cell r="K64">
            <v>0</v>
          </cell>
          <cell r="L64">
            <v>2.63067</v>
          </cell>
          <cell r="M64">
            <v>-2.63067</v>
          </cell>
          <cell r="N64">
            <v>0</v>
          </cell>
          <cell r="O64">
            <v>0.048439</v>
          </cell>
          <cell r="P64">
            <v>-0.048439</v>
          </cell>
        </row>
        <row r="65">
          <cell r="A65" t="str">
            <v>骄阳光伏站</v>
          </cell>
          <cell r="B65">
            <v>0</v>
          </cell>
          <cell r="C65">
            <v>0.167649</v>
          </cell>
          <cell r="D65">
            <v>-0.167649</v>
          </cell>
          <cell r="E65">
            <v>0</v>
          </cell>
          <cell r="F65">
            <v>0.574899</v>
          </cell>
          <cell r="G65">
            <v>-0.574899</v>
          </cell>
          <cell r="H65">
            <v>0</v>
          </cell>
          <cell r="I65">
            <v>0.032656</v>
          </cell>
          <cell r="J65">
            <v>-0.032656</v>
          </cell>
          <cell r="K65">
            <v>0</v>
          </cell>
          <cell r="L65">
            <v>1.781001</v>
          </cell>
          <cell r="M65">
            <v>-1.781001</v>
          </cell>
          <cell r="N65">
            <v>0</v>
          </cell>
          <cell r="O65">
            <v>0.032794</v>
          </cell>
          <cell r="P65">
            <v>-0.032794</v>
          </cell>
        </row>
        <row r="66">
          <cell r="A66" t="str">
            <v>洁源风电场</v>
          </cell>
          <cell r="B66">
            <v>0</v>
          </cell>
          <cell r="C66">
            <v>0.216644</v>
          </cell>
          <cell r="D66">
            <v>-0.216644</v>
          </cell>
          <cell r="E66">
            <v>0</v>
          </cell>
          <cell r="F66">
            <v>0.742912</v>
          </cell>
          <cell r="G66">
            <v>-0.742912</v>
          </cell>
          <cell r="H66">
            <v>0</v>
          </cell>
          <cell r="I66">
            <v>0.0422</v>
          </cell>
          <cell r="J66">
            <v>-0.0422</v>
          </cell>
          <cell r="K66">
            <v>0</v>
          </cell>
          <cell r="L66">
            <v>2.301492</v>
          </cell>
          <cell r="M66">
            <v>-2.301492</v>
          </cell>
          <cell r="N66">
            <v>0</v>
          </cell>
          <cell r="O66">
            <v>0.042377</v>
          </cell>
          <cell r="P66">
            <v>-0.042377</v>
          </cell>
        </row>
        <row r="67">
          <cell r="A67" t="str">
            <v>金谷风电场</v>
          </cell>
          <cell r="B67">
            <v>0</v>
          </cell>
          <cell r="C67">
            <v>0.093714</v>
          </cell>
          <cell r="D67">
            <v>-0.093714</v>
          </cell>
          <cell r="E67">
            <v>0</v>
          </cell>
          <cell r="F67">
            <v>0.321363</v>
          </cell>
          <cell r="G67">
            <v>-0.321363</v>
          </cell>
          <cell r="H67">
            <v>0</v>
          </cell>
          <cell r="I67">
            <v>0.018255</v>
          </cell>
          <cell r="J67">
            <v>-0.018255</v>
          </cell>
          <cell r="K67">
            <v>0</v>
          </cell>
          <cell r="L67">
            <v>0.995562</v>
          </cell>
          <cell r="M67">
            <v>-0.995562</v>
          </cell>
          <cell r="N67">
            <v>0</v>
          </cell>
          <cell r="O67">
            <v>0.018331</v>
          </cell>
          <cell r="P67">
            <v>-0.018331</v>
          </cell>
        </row>
        <row r="68">
          <cell r="A68" t="str">
            <v>金鸡滩电厂</v>
          </cell>
          <cell r="B68">
            <v>0</v>
          </cell>
          <cell r="C68">
            <v>0.318926</v>
          </cell>
          <cell r="D68">
            <v>-0.318926</v>
          </cell>
          <cell r="E68">
            <v>0</v>
          </cell>
          <cell r="F68">
            <v>1.093657</v>
          </cell>
          <cell r="G68">
            <v>-1.093657</v>
          </cell>
          <cell r="H68">
            <v>0.0109</v>
          </cell>
          <cell r="I68">
            <v>0.062123</v>
          </cell>
          <cell r="J68">
            <v>-0.051224</v>
          </cell>
          <cell r="K68">
            <v>0.000177</v>
          </cell>
          <cell r="L68">
            <v>3.388078</v>
          </cell>
          <cell r="M68">
            <v>-3.3879</v>
          </cell>
          <cell r="N68">
            <v>0</v>
          </cell>
          <cell r="O68">
            <v>0.062385</v>
          </cell>
          <cell r="P68">
            <v>-0.062385</v>
          </cell>
        </row>
        <row r="69">
          <cell r="A69" t="str">
            <v>金牛坪电厂</v>
          </cell>
          <cell r="B69">
            <v>0</v>
          </cell>
          <cell r="C69">
            <v>0.090018</v>
          </cell>
          <cell r="D69">
            <v>-0.090018</v>
          </cell>
          <cell r="E69">
            <v>0</v>
          </cell>
          <cell r="F69">
            <v>0.308687</v>
          </cell>
          <cell r="G69">
            <v>-0.308687</v>
          </cell>
          <cell r="H69">
            <v>0.01674</v>
          </cell>
          <cell r="I69">
            <v>0.017534</v>
          </cell>
          <cell r="J69">
            <v>-0.000795</v>
          </cell>
          <cell r="K69">
            <v>0.719828</v>
          </cell>
          <cell r="L69">
            <v>0.956292</v>
          </cell>
          <cell r="M69">
            <v>-0.236464</v>
          </cell>
          <cell r="N69">
            <v>0</v>
          </cell>
          <cell r="O69">
            <v>0.017608</v>
          </cell>
          <cell r="P69">
            <v>-0.017608</v>
          </cell>
        </row>
        <row r="70">
          <cell r="A70" t="str">
            <v>金紫山风电场</v>
          </cell>
          <cell r="B70">
            <v>0</v>
          </cell>
          <cell r="C70">
            <v>0.131543</v>
          </cell>
          <cell r="D70">
            <v>-0.131543</v>
          </cell>
          <cell r="E70">
            <v>0</v>
          </cell>
          <cell r="F70">
            <v>0.451084</v>
          </cell>
          <cell r="G70">
            <v>-0.451084</v>
          </cell>
          <cell r="H70">
            <v>0</v>
          </cell>
          <cell r="I70">
            <v>0.025623</v>
          </cell>
          <cell r="J70">
            <v>-0.025623</v>
          </cell>
          <cell r="K70">
            <v>0</v>
          </cell>
          <cell r="L70">
            <v>1.397429</v>
          </cell>
          <cell r="M70">
            <v>-1.397429</v>
          </cell>
          <cell r="N70">
            <v>0</v>
          </cell>
          <cell r="O70">
            <v>0.025731</v>
          </cell>
          <cell r="P70">
            <v>-0.025731</v>
          </cell>
        </row>
        <row r="71">
          <cell r="A71" t="str">
            <v>劲风风电场</v>
          </cell>
          <cell r="B71">
            <v>0</v>
          </cell>
          <cell r="C71">
            <v>0.176598</v>
          </cell>
          <cell r="D71">
            <v>-0.176598</v>
          </cell>
          <cell r="E71">
            <v>0</v>
          </cell>
          <cell r="F71">
            <v>0.605585</v>
          </cell>
          <cell r="G71">
            <v>-0.605585</v>
          </cell>
          <cell r="H71">
            <v>0</v>
          </cell>
          <cell r="I71">
            <v>0.034399</v>
          </cell>
          <cell r="J71">
            <v>-0.034399</v>
          </cell>
          <cell r="K71">
            <v>0</v>
          </cell>
          <cell r="L71">
            <v>1.876063</v>
          </cell>
          <cell r="M71">
            <v>-1.876063</v>
          </cell>
          <cell r="N71">
            <v>0</v>
          </cell>
          <cell r="O71">
            <v>0.034544</v>
          </cell>
          <cell r="P71">
            <v>-0.034544</v>
          </cell>
        </row>
        <row r="72">
          <cell r="A72" t="str">
            <v>京南电厂</v>
          </cell>
          <cell r="B72">
            <v>0</v>
          </cell>
          <cell r="C72">
            <v>0.101755</v>
          </cell>
          <cell r="D72">
            <v>-0.101755</v>
          </cell>
          <cell r="E72">
            <v>0</v>
          </cell>
          <cell r="F72">
            <v>0.348935</v>
          </cell>
          <cell r="G72">
            <v>-0.348935</v>
          </cell>
          <cell r="H72">
            <v>0.081555</v>
          </cell>
          <cell r="I72">
            <v>0.019821</v>
          </cell>
          <cell r="J72">
            <v>0.061735</v>
          </cell>
          <cell r="K72">
            <v>3.475428</v>
          </cell>
          <cell r="L72">
            <v>1.080977</v>
          </cell>
          <cell r="M72">
            <v>2.394451</v>
          </cell>
          <cell r="N72">
            <v>0</v>
          </cell>
          <cell r="O72">
            <v>0.019904</v>
          </cell>
          <cell r="P72">
            <v>-0.019904</v>
          </cell>
        </row>
        <row r="73">
          <cell r="A73" t="str">
            <v>九头岭风电场</v>
          </cell>
          <cell r="B73">
            <v>0</v>
          </cell>
          <cell r="C73">
            <v>0.121494</v>
          </cell>
          <cell r="D73">
            <v>-0.121494</v>
          </cell>
          <cell r="E73">
            <v>0</v>
          </cell>
          <cell r="F73">
            <v>0.416624</v>
          </cell>
          <cell r="G73">
            <v>-0.416624</v>
          </cell>
          <cell r="H73">
            <v>0</v>
          </cell>
          <cell r="I73">
            <v>0.023666</v>
          </cell>
          <cell r="J73">
            <v>-0.023666</v>
          </cell>
          <cell r="K73">
            <v>0</v>
          </cell>
          <cell r="L73">
            <v>1.290675</v>
          </cell>
          <cell r="M73">
            <v>-1.290675</v>
          </cell>
          <cell r="N73">
            <v>0</v>
          </cell>
          <cell r="O73">
            <v>0.023765</v>
          </cell>
          <cell r="P73">
            <v>-0.023765</v>
          </cell>
        </row>
        <row r="74">
          <cell r="A74" t="str">
            <v>九元山风电场</v>
          </cell>
          <cell r="B74">
            <v>0</v>
          </cell>
          <cell r="C74">
            <v>0.270411</v>
          </cell>
          <cell r="D74">
            <v>-0.270411</v>
          </cell>
          <cell r="E74">
            <v>0</v>
          </cell>
          <cell r="F74">
            <v>0.927288</v>
          </cell>
          <cell r="G74">
            <v>-0.927288</v>
          </cell>
          <cell r="H74">
            <v>0</v>
          </cell>
          <cell r="I74">
            <v>0.052673</v>
          </cell>
          <cell r="J74">
            <v>-0.052673</v>
          </cell>
          <cell r="K74">
            <v>0</v>
          </cell>
          <cell r="L74">
            <v>2.872679</v>
          </cell>
          <cell r="M74">
            <v>-2.872679</v>
          </cell>
          <cell r="N74">
            <v>0</v>
          </cell>
          <cell r="O74">
            <v>0.052895</v>
          </cell>
          <cell r="P74">
            <v>-0.052895</v>
          </cell>
        </row>
        <row r="75">
          <cell r="A75" t="str">
            <v>俊风风电场</v>
          </cell>
          <cell r="B75">
            <v>0</v>
          </cell>
          <cell r="C75">
            <v>0.291805</v>
          </cell>
          <cell r="D75">
            <v>-0.291805</v>
          </cell>
          <cell r="E75">
            <v>0</v>
          </cell>
          <cell r="F75">
            <v>1.000654</v>
          </cell>
          <cell r="G75">
            <v>-1.000654</v>
          </cell>
          <cell r="H75">
            <v>0</v>
          </cell>
          <cell r="I75">
            <v>0.056841</v>
          </cell>
          <cell r="J75">
            <v>-0.056841</v>
          </cell>
          <cell r="K75">
            <v>0</v>
          </cell>
          <cell r="L75">
            <v>3.09996</v>
          </cell>
          <cell r="M75">
            <v>-3.09996</v>
          </cell>
          <cell r="N75">
            <v>0</v>
          </cell>
          <cell r="O75">
            <v>0.05708</v>
          </cell>
          <cell r="P75">
            <v>-0.05708</v>
          </cell>
        </row>
        <row r="76">
          <cell r="A76" t="str">
            <v>肯兰风电场</v>
          </cell>
          <cell r="B76">
            <v>0</v>
          </cell>
          <cell r="C76">
            <v>0.35525</v>
          </cell>
          <cell r="D76">
            <v>-0.35525</v>
          </cell>
          <cell r="E76">
            <v>0</v>
          </cell>
          <cell r="F76">
            <v>1.218218</v>
          </cell>
          <cell r="G76">
            <v>-1.218218</v>
          </cell>
          <cell r="H76">
            <v>0</v>
          </cell>
          <cell r="I76">
            <v>0.069199</v>
          </cell>
          <cell r="J76">
            <v>-0.069199</v>
          </cell>
          <cell r="K76">
            <v>0</v>
          </cell>
          <cell r="L76">
            <v>3.773961</v>
          </cell>
          <cell r="M76">
            <v>-3.773961</v>
          </cell>
          <cell r="N76">
            <v>0</v>
          </cell>
          <cell r="O76">
            <v>0.06949</v>
          </cell>
          <cell r="P76">
            <v>-0.06949</v>
          </cell>
        </row>
        <row r="77">
          <cell r="A77" t="str">
            <v>葵阳风电场</v>
          </cell>
          <cell r="B77">
            <v>0</v>
          </cell>
          <cell r="C77">
            <v>0.375893</v>
          </cell>
          <cell r="D77">
            <v>-0.375893</v>
          </cell>
          <cell r="E77">
            <v>0</v>
          </cell>
          <cell r="F77">
            <v>1.289007</v>
          </cell>
          <cell r="G77">
            <v>-1.289007</v>
          </cell>
          <cell r="H77">
            <v>0</v>
          </cell>
          <cell r="I77">
            <v>0.07322</v>
          </cell>
          <cell r="J77">
            <v>-0.07322</v>
          </cell>
          <cell r="K77">
            <v>0</v>
          </cell>
          <cell r="L77">
            <v>3.99326</v>
          </cell>
          <cell r="M77">
            <v>-3.99326</v>
          </cell>
          <cell r="N77">
            <v>0</v>
          </cell>
          <cell r="O77">
            <v>0.073528</v>
          </cell>
          <cell r="P77">
            <v>-0.073528</v>
          </cell>
        </row>
        <row r="78">
          <cell r="A78" t="str">
            <v>拉浪电厂</v>
          </cell>
          <cell r="B78">
            <v>0</v>
          </cell>
          <cell r="C78">
            <v>0.02596</v>
          </cell>
          <cell r="D78">
            <v>-0.02596</v>
          </cell>
          <cell r="E78">
            <v>0</v>
          </cell>
          <cell r="F78">
            <v>0.08902</v>
          </cell>
          <cell r="G78">
            <v>-0.08902</v>
          </cell>
          <cell r="H78">
            <v>8e-6</v>
          </cell>
          <cell r="I78">
            <v>0.005057</v>
          </cell>
          <cell r="J78">
            <v>-0.005049</v>
          </cell>
          <cell r="K78">
            <v>0.00018</v>
          </cell>
          <cell r="L78">
            <v>0.275778</v>
          </cell>
          <cell r="M78">
            <v>-0.275598</v>
          </cell>
          <cell r="N78">
            <v>0</v>
          </cell>
          <cell r="O78">
            <v>0.005078</v>
          </cell>
          <cell r="P78">
            <v>-0.005078</v>
          </cell>
        </row>
        <row r="79">
          <cell r="A79" t="str">
            <v>来宾B厂</v>
          </cell>
          <cell r="B79">
            <v>0</v>
          </cell>
          <cell r="C79">
            <v>3.32212</v>
          </cell>
          <cell r="D79">
            <v>-3.32212</v>
          </cell>
          <cell r="E79">
            <v>0</v>
          </cell>
          <cell r="F79">
            <v>11.392152</v>
          </cell>
          <cell r="G79">
            <v>-11.392152</v>
          </cell>
          <cell r="H79">
            <v>0</v>
          </cell>
          <cell r="I79">
            <v>0.647113</v>
          </cell>
          <cell r="J79">
            <v>-0.647113</v>
          </cell>
          <cell r="K79">
            <v>144.885374</v>
          </cell>
          <cell r="L79">
            <v>35.292147</v>
          </cell>
          <cell r="M79">
            <v>109.593227</v>
          </cell>
          <cell r="N79">
            <v>0</v>
          </cell>
          <cell r="O79">
            <v>0.649836</v>
          </cell>
          <cell r="P79">
            <v>-0.649836</v>
          </cell>
        </row>
        <row r="80">
          <cell r="A80" t="str">
            <v>来宾扩建</v>
          </cell>
          <cell r="B80">
            <v>0</v>
          </cell>
          <cell r="C80">
            <v>1.341717</v>
          </cell>
          <cell r="D80">
            <v>-1.341717</v>
          </cell>
          <cell r="E80">
            <v>0</v>
          </cell>
          <cell r="F80">
            <v>4.60099</v>
          </cell>
          <cell r="G80">
            <v>-4.60099</v>
          </cell>
          <cell r="H80">
            <v>1.684242</v>
          </cell>
          <cell r="I80">
            <v>0.261352</v>
          </cell>
          <cell r="J80">
            <v>1.42289</v>
          </cell>
          <cell r="K80">
            <v>43.503993</v>
          </cell>
          <cell r="L80">
            <v>14.253568</v>
          </cell>
          <cell r="M80">
            <v>29.250425</v>
          </cell>
          <cell r="N80">
            <v>0</v>
          </cell>
          <cell r="O80">
            <v>0.262451</v>
          </cell>
          <cell r="P80">
            <v>-0.262451</v>
          </cell>
        </row>
        <row r="81">
          <cell r="A81" t="str">
            <v>兰田风电场</v>
          </cell>
          <cell r="B81">
            <v>0</v>
          </cell>
          <cell r="C81">
            <v>0.233487</v>
          </cell>
          <cell r="D81">
            <v>-0.233487</v>
          </cell>
          <cell r="E81">
            <v>0</v>
          </cell>
          <cell r="F81">
            <v>0.800668</v>
          </cell>
          <cell r="G81">
            <v>-0.800668</v>
          </cell>
          <cell r="H81">
            <v>0</v>
          </cell>
          <cell r="I81">
            <v>0.045481</v>
          </cell>
          <cell r="J81">
            <v>-0.045481</v>
          </cell>
          <cell r="K81">
            <v>0</v>
          </cell>
          <cell r="L81">
            <v>2.480418</v>
          </cell>
          <cell r="M81">
            <v>-2.480418</v>
          </cell>
          <cell r="N81">
            <v>0</v>
          </cell>
          <cell r="O81">
            <v>0.045672</v>
          </cell>
          <cell r="P81">
            <v>-0.045672</v>
          </cell>
        </row>
        <row r="82">
          <cell r="A82" t="str">
            <v>栏沙光伏站</v>
          </cell>
          <cell r="B82">
            <v>0</v>
          </cell>
          <cell r="C82">
            <v>0.083663</v>
          </cell>
          <cell r="D82">
            <v>-0.083663</v>
          </cell>
          <cell r="E82">
            <v>0</v>
          </cell>
          <cell r="F82">
            <v>0.286894</v>
          </cell>
          <cell r="G82">
            <v>-0.286894</v>
          </cell>
          <cell r="H82">
            <v>0</v>
          </cell>
          <cell r="I82">
            <v>0.016297</v>
          </cell>
          <cell r="J82">
            <v>-0.016297</v>
          </cell>
          <cell r="K82">
            <v>0</v>
          </cell>
          <cell r="L82">
            <v>0.88878</v>
          </cell>
          <cell r="M82">
            <v>-0.88878</v>
          </cell>
          <cell r="N82">
            <v>0</v>
          </cell>
          <cell r="O82">
            <v>0.016365</v>
          </cell>
          <cell r="P82">
            <v>-0.016365</v>
          </cell>
        </row>
        <row r="83">
          <cell r="A83" t="str">
            <v>蓝光坪风电场</v>
          </cell>
          <cell r="B83">
            <v>0</v>
          </cell>
          <cell r="C83">
            <v>0.18011</v>
          </cell>
          <cell r="D83">
            <v>-0.18011</v>
          </cell>
          <cell r="E83">
            <v>0</v>
          </cell>
          <cell r="F83">
            <v>0.61763</v>
          </cell>
          <cell r="G83">
            <v>-0.61763</v>
          </cell>
          <cell r="H83">
            <v>0</v>
          </cell>
          <cell r="I83">
            <v>0.035083</v>
          </cell>
          <cell r="J83">
            <v>-0.035083</v>
          </cell>
          <cell r="K83">
            <v>0</v>
          </cell>
          <cell r="L83">
            <v>1.913379</v>
          </cell>
          <cell r="M83">
            <v>-1.913379</v>
          </cell>
          <cell r="N83">
            <v>0</v>
          </cell>
          <cell r="O83">
            <v>0.035231</v>
          </cell>
          <cell r="P83">
            <v>-0.035231</v>
          </cell>
        </row>
        <row r="84">
          <cell r="A84" t="str">
            <v>乐滩电厂</v>
          </cell>
          <cell r="B84">
            <v>6</v>
          </cell>
          <cell r="C84">
            <v>1.489862</v>
          </cell>
          <cell r="D84">
            <v>4.510138</v>
          </cell>
          <cell r="E84">
            <v>0</v>
          </cell>
          <cell r="F84">
            <v>5.109008</v>
          </cell>
          <cell r="G84">
            <v>-5.109008</v>
          </cell>
          <cell r="H84">
            <v>0.922026</v>
          </cell>
          <cell r="I84">
            <v>0.290209</v>
          </cell>
          <cell r="J84">
            <v>0.631817</v>
          </cell>
          <cell r="K84">
            <v>2.092722</v>
          </cell>
          <cell r="L84">
            <v>15.827374</v>
          </cell>
          <cell r="M84">
            <v>-13.734652</v>
          </cell>
          <cell r="N84">
            <v>0</v>
          </cell>
          <cell r="O84">
            <v>0.29143</v>
          </cell>
          <cell r="P84">
            <v>-0.29143</v>
          </cell>
        </row>
        <row r="85">
          <cell r="A85" t="str">
            <v>乐樟风电场</v>
          </cell>
          <cell r="B85">
            <v>0</v>
          </cell>
          <cell r="C85">
            <v>0.185615</v>
          </cell>
          <cell r="D85">
            <v>-0.185615</v>
          </cell>
          <cell r="E85">
            <v>0</v>
          </cell>
          <cell r="F85">
            <v>0.636506</v>
          </cell>
          <cell r="G85">
            <v>-0.636506</v>
          </cell>
          <cell r="H85">
            <v>0</v>
          </cell>
          <cell r="I85">
            <v>0.036156</v>
          </cell>
          <cell r="J85">
            <v>-0.036156</v>
          </cell>
          <cell r="K85">
            <v>0</v>
          </cell>
          <cell r="L85">
            <v>1.971855</v>
          </cell>
          <cell r="M85">
            <v>-1.971855</v>
          </cell>
          <cell r="N85">
            <v>0</v>
          </cell>
          <cell r="O85">
            <v>0.036308</v>
          </cell>
          <cell r="P85">
            <v>-0.036308</v>
          </cell>
        </row>
        <row r="86">
          <cell r="A86" t="str">
            <v>烈阳光伏站</v>
          </cell>
          <cell r="B86">
            <v>0</v>
          </cell>
          <cell r="C86">
            <v>0.029539</v>
          </cell>
          <cell r="D86">
            <v>-0.029539</v>
          </cell>
          <cell r="E86">
            <v>0</v>
          </cell>
          <cell r="F86">
            <v>0.101296</v>
          </cell>
          <cell r="G86">
            <v>-0.101296</v>
          </cell>
          <cell r="H86">
            <v>0</v>
          </cell>
          <cell r="I86">
            <v>0.005754</v>
          </cell>
          <cell r="J86">
            <v>-0.005754</v>
          </cell>
          <cell r="K86">
            <v>0</v>
          </cell>
          <cell r="L86">
            <v>0.313809</v>
          </cell>
          <cell r="M86">
            <v>-0.313809</v>
          </cell>
          <cell r="N86">
            <v>0</v>
          </cell>
          <cell r="O86">
            <v>0.005778</v>
          </cell>
          <cell r="P86">
            <v>-0.005778</v>
          </cell>
        </row>
        <row r="87">
          <cell r="A87" t="str">
            <v>临桂电厂</v>
          </cell>
          <cell r="B87">
            <v>0</v>
          </cell>
          <cell r="C87">
            <v>0.25264</v>
          </cell>
          <cell r="D87">
            <v>-0.25264</v>
          </cell>
          <cell r="E87">
            <v>130.050524</v>
          </cell>
          <cell r="F87">
            <v>0.866348</v>
          </cell>
          <cell r="G87">
            <v>129.184176</v>
          </cell>
          <cell r="H87">
            <v>0.038289</v>
          </cell>
          <cell r="I87">
            <v>0.049211</v>
          </cell>
          <cell r="J87">
            <v>-0.010923</v>
          </cell>
          <cell r="K87">
            <v>19.557946</v>
          </cell>
          <cell r="L87">
            <v>2.683889</v>
          </cell>
          <cell r="M87">
            <v>16.874057</v>
          </cell>
          <cell r="N87">
            <v>0</v>
          </cell>
          <cell r="O87">
            <v>0.049419</v>
          </cell>
          <cell r="P87">
            <v>-0.049419</v>
          </cell>
        </row>
        <row r="88">
          <cell r="A88" t="str">
            <v>岭脚风电场</v>
          </cell>
          <cell r="B88">
            <v>0</v>
          </cell>
          <cell r="C88">
            <v>0.106238</v>
          </cell>
          <cell r="D88">
            <v>-0.106238</v>
          </cell>
          <cell r="E88">
            <v>0</v>
          </cell>
          <cell r="F88">
            <v>0.36431</v>
          </cell>
          <cell r="G88">
            <v>-0.36431</v>
          </cell>
          <cell r="H88">
            <v>0</v>
          </cell>
          <cell r="I88">
            <v>0.020694</v>
          </cell>
          <cell r="J88">
            <v>-0.020694</v>
          </cell>
          <cell r="K88">
            <v>0</v>
          </cell>
          <cell r="L88">
            <v>1.12861</v>
          </cell>
          <cell r="M88">
            <v>-1.12861</v>
          </cell>
          <cell r="N88">
            <v>0</v>
          </cell>
          <cell r="O88">
            <v>0.020781</v>
          </cell>
          <cell r="P88">
            <v>-0.020781</v>
          </cell>
        </row>
        <row r="89">
          <cell r="A89" t="str">
            <v>柳花岭光伏站</v>
          </cell>
          <cell r="B89">
            <v>0</v>
          </cell>
          <cell r="C89">
            <v>0.105735</v>
          </cell>
          <cell r="D89">
            <v>-0.105735</v>
          </cell>
          <cell r="E89">
            <v>0</v>
          </cell>
          <cell r="F89">
            <v>0.362585</v>
          </cell>
          <cell r="G89">
            <v>-0.362585</v>
          </cell>
          <cell r="H89">
            <v>0</v>
          </cell>
          <cell r="I89">
            <v>0.020596</v>
          </cell>
          <cell r="J89">
            <v>-0.020596</v>
          </cell>
          <cell r="K89">
            <v>0</v>
          </cell>
          <cell r="L89">
            <v>1.123263</v>
          </cell>
          <cell r="M89">
            <v>-1.123263</v>
          </cell>
          <cell r="N89">
            <v>0</v>
          </cell>
          <cell r="O89">
            <v>0.020683</v>
          </cell>
          <cell r="P89">
            <v>-0.020683</v>
          </cell>
        </row>
        <row r="90">
          <cell r="A90" t="str">
            <v>六景电厂</v>
          </cell>
          <cell r="B90">
            <v>0</v>
          </cell>
          <cell r="C90">
            <v>4.147601</v>
          </cell>
          <cell r="D90">
            <v>-4.147601</v>
          </cell>
          <cell r="E90">
            <v>0</v>
          </cell>
          <cell r="F90">
            <v>14.222874</v>
          </cell>
          <cell r="G90">
            <v>-14.222874</v>
          </cell>
          <cell r="H90">
            <v>0</v>
          </cell>
          <cell r="I90">
            <v>0.807907</v>
          </cell>
          <cell r="J90">
            <v>-0.807907</v>
          </cell>
          <cell r="K90">
            <v>75.556396</v>
          </cell>
          <cell r="L90">
            <v>44.06154</v>
          </cell>
          <cell r="M90">
            <v>31.494856</v>
          </cell>
          <cell r="N90">
            <v>0</v>
          </cell>
          <cell r="O90">
            <v>0.811307</v>
          </cell>
          <cell r="P90">
            <v>-0.811307</v>
          </cell>
        </row>
        <row r="91">
          <cell r="A91" t="str">
            <v>六林冲风电场</v>
          </cell>
          <cell r="B91">
            <v>0</v>
          </cell>
          <cell r="C91">
            <v>0.172205</v>
          </cell>
          <cell r="D91">
            <v>-0.172205</v>
          </cell>
          <cell r="E91">
            <v>0</v>
          </cell>
          <cell r="F91">
            <v>0.590523</v>
          </cell>
          <cell r="G91">
            <v>-0.590523</v>
          </cell>
          <cell r="H91">
            <v>0</v>
          </cell>
          <cell r="I91">
            <v>0.033544</v>
          </cell>
          <cell r="J91">
            <v>-0.033544</v>
          </cell>
          <cell r="K91">
            <v>0</v>
          </cell>
          <cell r="L91">
            <v>1.829403</v>
          </cell>
          <cell r="M91">
            <v>-1.829403</v>
          </cell>
          <cell r="N91">
            <v>0</v>
          </cell>
          <cell r="O91">
            <v>0.033685</v>
          </cell>
          <cell r="P91">
            <v>-0.033685</v>
          </cell>
        </row>
        <row r="92">
          <cell r="A92" t="str">
            <v>六字界风电场</v>
          </cell>
          <cell r="B92">
            <v>0</v>
          </cell>
          <cell r="C92">
            <v>0.091987</v>
          </cell>
          <cell r="D92">
            <v>-0.091987</v>
          </cell>
          <cell r="E92">
            <v>0</v>
          </cell>
          <cell r="F92">
            <v>0.315439</v>
          </cell>
          <cell r="G92">
            <v>-0.315439</v>
          </cell>
          <cell r="H92">
            <v>0</v>
          </cell>
          <cell r="I92">
            <v>0.017918</v>
          </cell>
          <cell r="J92">
            <v>-0.017918</v>
          </cell>
          <cell r="K92">
            <v>0</v>
          </cell>
          <cell r="L92">
            <v>0.977211</v>
          </cell>
          <cell r="M92">
            <v>-0.977211</v>
          </cell>
          <cell r="N92">
            <v>0</v>
          </cell>
          <cell r="O92">
            <v>0.017993</v>
          </cell>
          <cell r="P92">
            <v>-0.017993</v>
          </cell>
        </row>
        <row r="93">
          <cell r="A93" t="str">
            <v>龙门风电场</v>
          </cell>
          <cell r="B93">
            <v>0</v>
          </cell>
          <cell r="C93">
            <v>0.296136</v>
          </cell>
          <cell r="D93">
            <v>-0.296136</v>
          </cell>
          <cell r="E93">
            <v>0</v>
          </cell>
          <cell r="F93">
            <v>1.015505</v>
          </cell>
          <cell r="G93">
            <v>-1.015505</v>
          </cell>
          <cell r="H93">
            <v>0</v>
          </cell>
          <cell r="I93">
            <v>0.057684</v>
          </cell>
          <cell r="J93">
            <v>-0.057684</v>
          </cell>
          <cell r="K93">
            <v>0</v>
          </cell>
          <cell r="L93">
            <v>3.145967</v>
          </cell>
          <cell r="M93">
            <v>-3.145967</v>
          </cell>
          <cell r="N93">
            <v>0</v>
          </cell>
          <cell r="O93">
            <v>0.057927</v>
          </cell>
          <cell r="P93">
            <v>-0.057927</v>
          </cell>
        </row>
        <row r="94">
          <cell r="A94" t="str">
            <v>龙滩电厂</v>
          </cell>
          <cell r="B94">
            <v>1.3155</v>
          </cell>
          <cell r="C94">
            <v>4.750486</v>
          </cell>
          <cell r="D94">
            <v>-3.434986</v>
          </cell>
          <cell r="E94">
            <v>0</v>
          </cell>
          <cell r="F94">
            <v>16.290276</v>
          </cell>
          <cell r="G94">
            <v>-16.290276</v>
          </cell>
          <cell r="H94">
            <v>3.299606</v>
          </cell>
          <cell r="I94">
            <v>0.925343</v>
          </cell>
          <cell r="J94">
            <v>2.374263</v>
          </cell>
          <cell r="K94">
            <v>0.278037</v>
          </cell>
          <cell r="L94">
            <v>50.466216</v>
          </cell>
          <cell r="M94">
            <v>-50.188179</v>
          </cell>
          <cell r="N94">
            <v>0</v>
          </cell>
          <cell r="O94">
            <v>0.929236</v>
          </cell>
          <cell r="P94">
            <v>-0.929236</v>
          </cell>
        </row>
        <row r="95">
          <cell r="A95" t="str">
            <v>龙头风电场</v>
          </cell>
          <cell r="B95">
            <v>0</v>
          </cell>
          <cell r="C95">
            <v>0.194338</v>
          </cell>
          <cell r="D95">
            <v>-0.194338</v>
          </cell>
          <cell r="E95">
            <v>0</v>
          </cell>
          <cell r="F95">
            <v>0.666421</v>
          </cell>
          <cell r="G95">
            <v>-0.666421</v>
          </cell>
          <cell r="H95">
            <v>0</v>
          </cell>
          <cell r="I95">
            <v>0.037855</v>
          </cell>
          <cell r="J95">
            <v>-0.037855</v>
          </cell>
          <cell r="K95">
            <v>0</v>
          </cell>
          <cell r="L95">
            <v>2.06453</v>
          </cell>
          <cell r="M95">
            <v>-2.06453</v>
          </cell>
          <cell r="N95">
            <v>0</v>
          </cell>
          <cell r="O95">
            <v>0.038014</v>
          </cell>
          <cell r="P95">
            <v>-0.038014</v>
          </cell>
        </row>
        <row r="96">
          <cell r="A96" t="str">
            <v>隆润风电场</v>
          </cell>
          <cell r="B96">
            <v>0</v>
          </cell>
          <cell r="C96">
            <v>0.184702</v>
          </cell>
          <cell r="D96">
            <v>-0.184702</v>
          </cell>
          <cell r="E96">
            <v>0</v>
          </cell>
          <cell r="F96">
            <v>0.633378</v>
          </cell>
          <cell r="G96">
            <v>-0.633378</v>
          </cell>
          <cell r="H96">
            <v>0</v>
          </cell>
          <cell r="I96">
            <v>0.035978</v>
          </cell>
          <cell r="J96">
            <v>-0.035978</v>
          </cell>
          <cell r="K96">
            <v>0</v>
          </cell>
          <cell r="L96">
            <v>1.962164</v>
          </cell>
          <cell r="M96">
            <v>-1.962164</v>
          </cell>
          <cell r="N96">
            <v>0</v>
          </cell>
          <cell r="O96">
            <v>0.036129</v>
          </cell>
          <cell r="P96">
            <v>-0.036129</v>
          </cell>
        </row>
        <row r="97">
          <cell r="A97" t="str">
            <v>洛东电厂</v>
          </cell>
          <cell r="B97">
            <v>0</v>
          </cell>
          <cell r="C97">
            <v>0.021691</v>
          </cell>
          <cell r="D97">
            <v>-0.021691</v>
          </cell>
          <cell r="E97">
            <v>0</v>
          </cell>
          <cell r="F97">
            <v>0.074383</v>
          </cell>
          <cell r="G97">
            <v>-0.074383</v>
          </cell>
          <cell r="H97">
            <v>0.00062</v>
          </cell>
          <cell r="I97">
            <v>0.004225</v>
          </cell>
          <cell r="J97">
            <v>-0.003605</v>
          </cell>
          <cell r="K97">
            <v>0.200443</v>
          </cell>
          <cell r="L97">
            <v>0.230434</v>
          </cell>
          <cell r="M97">
            <v>-0.02999</v>
          </cell>
          <cell r="N97">
            <v>0</v>
          </cell>
          <cell r="O97">
            <v>0.004243</v>
          </cell>
          <cell r="P97">
            <v>-0.004243</v>
          </cell>
        </row>
        <row r="98">
          <cell r="A98" t="str">
            <v>麻石电厂</v>
          </cell>
          <cell r="B98">
            <v>0</v>
          </cell>
          <cell r="C98">
            <v>0.093474</v>
          </cell>
          <cell r="D98">
            <v>-0.093474</v>
          </cell>
          <cell r="E98">
            <v>0</v>
          </cell>
          <cell r="F98">
            <v>0.320539</v>
          </cell>
          <cell r="G98">
            <v>-0.320539</v>
          </cell>
          <cell r="H98">
            <v>0.051322</v>
          </cell>
          <cell r="I98">
            <v>0.018208</v>
          </cell>
          <cell r="J98">
            <v>0.033114</v>
          </cell>
          <cell r="K98">
            <v>1.193145</v>
          </cell>
          <cell r="L98">
            <v>0.993008</v>
          </cell>
          <cell r="M98">
            <v>0.200137</v>
          </cell>
          <cell r="N98">
            <v>0</v>
          </cell>
          <cell r="O98">
            <v>0.018284</v>
          </cell>
          <cell r="P98">
            <v>-0.018284</v>
          </cell>
        </row>
        <row r="99">
          <cell r="A99" t="str">
            <v>马家风电场</v>
          </cell>
          <cell r="B99">
            <v>0</v>
          </cell>
          <cell r="C99">
            <v>0.116018</v>
          </cell>
          <cell r="D99">
            <v>-0.116018</v>
          </cell>
          <cell r="E99">
            <v>0</v>
          </cell>
          <cell r="F99">
            <v>0.397847</v>
          </cell>
          <cell r="G99">
            <v>-0.397847</v>
          </cell>
          <cell r="H99">
            <v>0</v>
          </cell>
          <cell r="I99">
            <v>0.022599</v>
          </cell>
          <cell r="J99">
            <v>-0.022599</v>
          </cell>
          <cell r="K99">
            <v>0</v>
          </cell>
          <cell r="L99">
            <v>1.232503</v>
          </cell>
          <cell r="M99">
            <v>-1.232503</v>
          </cell>
          <cell r="N99">
            <v>0</v>
          </cell>
          <cell r="O99">
            <v>0.022694</v>
          </cell>
          <cell r="P99">
            <v>-0.022694</v>
          </cell>
        </row>
        <row r="100">
          <cell r="A100" t="str">
            <v>马园电厂</v>
          </cell>
          <cell r="B100">
            <v>60</v>
          </cell>
          <cell r="C100">
            <v>0</v>
          </cell>
          <cell r="D100">
            <v>60</v>
          </cell>
          <cell r="E100">
            <v>161.996242</v>
          </cell>
          <cell r="F100">
            <v>0</v>
          </cell>
          <cell r="G100">
            <v>161.996242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 t="str">
            <v>马子岭风电场</v>
          </cell>
          <cell r="B101">
            <v>0</v>
          </cell>
          <cell r="C101">
            <v>0.198376</v>
          </cell>
          <cell r="D101">
            <v>-0.198376</v>
          </cell>
          <cell r="E101">
            <v>0</v>
          </cell>
          <cell r="F101">
            <v>0.680268</v>
          </cell>
          <cell r="G101">
            <v>-0.680268</v>
          </cell>
          <cell r="H101">
            <v>0</v>
          </cell>
          <cell r="I101">
            <v>0.038642</v>
          </cell>
          <cell r="J101">
            <v>-0.038642</v>
          </cell>
          <cell r="K101">
            <v>0</v>
          </cell>
          <cell r="L101">
            <v>2.107426</v>
          </cell>
          <cell r="M101">
            <v>-2.107426</v>
          </cell>
          <cell r="N101">
            <v>0</v>
          </cell>
          <cell r="O101">
            <v>0.038804</v>
          </cell>
          <cell r="P101">
            <v>-0.038804</v>
          </cell>
        </row>
        <row r="102">
          <cell r="A102" t="str">
            <v>米康风电场</v>
          </cell>
          <cell r="B102">
            <v>0</v>
          </cell>
          <cell r="C102">
            <v>0.052763</v>
          </cell>
          <cell r="D102">
            <v>-0.052763</v>
          </cell>
          <cell r="E102">
            <v>0</v>
          </cell>
          <cell r="F102">
            <v>0.180933</v>
          </cell>
          <cell r="G102">
            <v>-0.180933</v>
          </cell>
          <cell r="H102">
            <v>0</v>
          </cell>
          <cell r="I102">
            <v>0.010278</v>
          </cell>
          <cell r="J102">
            <v>-0.010278</v>
          </cell>
          <cell r="K102">
            <v>0</v>
          </cell>
          <cell r="L102">
            <v>0.56052</v>
          </cell>
          <cell r="M102">
            <v>-0.56052</v>
          </cell>
          <cell r="N102">
            <v>0</v>
          </cell>
          <cell r="O102">
            <v>0.010321</v>
          </cell>
          <cell r="P102">
            <v>-0.010321</v>
          </cell>
        </row>
        <row r="103">
          <cell r="A103" t="str">
            <v>蜜源风电场</v>
          </cell>
          <cell r="B103">
            <v>0</v>
          </cell>
          <cell r="C103">
            <v>0.139616</v>
          </cell>
          <cell r="D103">
            <v>-0.139616</v>
          </cell>
          <cell r="E103">
            <v>0</v>
          </cell>
          <cell r="F103">
            <v>0.478768</v>
          </cell>
          <cell r="G103">
            <v>-0.478768</v>
          </cell>
          <cell r="H103">
            <v>0</v>
          </cell>
          <cell r="I103">
            <v>0.027196</v>
          </cell>
          <cell r="J103">
            <v>-0.027196</v>
          </cell>
          <cell r="K103">
            <v>0</v>
          </cell>
          <cell r="L103">
            <v>1.483193</v>
          </cell>
          <cell r="M103">
            <v>-1.483193</v>
          </cell>
          <cell r="N103">
            <v>0</v>
          </cell>
          <cell r="O103">
            <v>0.02731</v>
          </cell>
          <cell r="P103">
            <v>-0.02731</v>
          </cell>
        </row>
        <row r="104">
          <cell r="A104" t="str">
            <v>苗都电厂</v>
          </cell>
          <cell r="B104">
            <v>0</v>
          </cell>
          <cell r="C104">
            <v>0.000625</v>
          </cell>
          <cell r="D104">
            <v>-0.000625</v>
          </cell>
          <cell r="E104">
            <v>0</v>
          </cell>
          <cell r="F104">
            <v>0.002143</v>
          </cell>
          <cell r="G104">
            <v>-0.002143</v>
          </cell>
          <cell r="H104">
            <v>0</v>
          </cell>
          <cell r="I104">
            <v>0.000122</v>
          </cell>
          <cell r="J104">
            <v>-0.000122</v>
          </cell>
          <cell r="K104">
            <v>0</v>
          </cell>
          <cell r="L104">
            <v>0.006638</v>
          </cell>
          <cell r="M104">
            <v>-0.006638</v>
          </cell>
          <cell r="N104">
            <v>0</v>
          </cell>
          <cell r="O104">
            <v>0.000122</v>
          </cell>
          <cell r="P104">
            <v>-0.000122</v>
          </cell>
        </row>
        <row r="105">
          <cell r="A105" t="str">
            <v>民钦光伏站</v>
          </cell>
          <cell r="B105">
            <v>0</v>
          </cell>
          <cell r="C105">
            <v>0.382199</v>
          </cell>
          <cell r="D105">
            <v>-0.382199</v>
          </cell>
          <cell r="E105">
            <v>0</v>
          </cell>
          <cell r="F105">
            <v>1.310629</v>
          </cell>
          <cell r="G105">
            <v>-1.310629</v>
          </cell>
          <cell r="H105">
            <v>0</v>
          </cell>
          <cell r="I105">
            <v>0.074448</v>
          </cell>
          <cell r="J105">
            <v>-0.074448</v>
          </cell>
          <cell r="K105">
            <v>0</v>
          </cell>
          <cell r="L105">
            <v>4.060242</v>
          </cell>
          <cell r="M105">
            <v>-4.060242</v>
          </cell>
          <cell r="N105">
            <v>0</v>
          </cell>
          <cell r="O105">
            <v>0.074761</v>
          </cell>
          <cell r="P105">
            <v>-0.074761</v>
          </cell>
        </row>
        <row r="106">
          <cell r="A106" t="str">
            <v>木格风电场</v>
          </cell>
          <cell r="B106">
            <v>0</v>
          </cell>
          <cell r="C106">
            <v>0.217011</v>
          </cell>
          <cell r="D106">
            <v>-0.217011</v>
          </cell>
          <cell r="E106">
            <v>0</v>
          </cell>
          <cell r="F106">
            <v>0.74417</v>
          </cell>
          <cell r="G106">
            <v>-0.74417</v>
          </cell>
          <cell r="H106">
            <v>0</v>
          </cell>
          <cell r="I106">
            <v>0.042271</v>
          </cell>
          <cell r="J106">
            <v>-0.042271</v>
          </cell>
          <cell r="K106">
            <v>0</v>
          </cell>
          <cell r="L106">
            <v>2.305392</v>
          </cell>
          <cell r="M106">
            <v>-2.305392</v>
          </cell>
          <cell r="N106">
            <v>0</v>
          </cell>
          <cell r="O106">
            <v>0.042449</v>
          </cell>
          <cell r="P106">
            <v>-0.042449</v>
          </cell>
        </row>
        <row r="107">
          <cell r="A107" t="str">
            <v>那吉电厂</v>
          </cell>
          <cell r="B107">
            <v>0</v>
          </cell>
          <cell r="C107">
            <v>0.12653</v>
          </cell>
          <cell r="D107">
            <v>-0.12653</v>
          </cell>
          <cell r="E107">
            <v>0</v>
          </cell>
          <cell r="F107">
            <v>0.433896</v>
          </cell>
          <cell r="G107">
            <v>-0.433896</v>
          </cell>
          <cell r="H107">
            <v>0.001213</v>
          </cell>
          <cell r="I107">
            <v>0.024647</v>
          </cell>
          <cell r="J107">
            <v>-0.023434</v>
          </cell>
          <cell r="K107">
            <v>0.112146</v>
          </cell>
          <cell r="L107">
            <v>1.344181</v>
          </cell>
          <cell r="M107">
            <v>-1.232035</v>
          </cell>
          <cell r="N107">
            <v>0</v>
          </cell>
          <cell r="O107">
            <v>0.02475</v>
          </cell>
          <cell r="P107">
            <v>-0.02475</v>
          </cell>
        </row>
        <row r="108">
          <cell r="A108" t="str">
            <v>南甲光伏站</v>
          </cell>
          <cell r="B108">
            <v>0</v>
          </cell>
          <cell r="C108">
            <v>0.063268</v>
          </cell>
          <cell r="D108">
            <v>-0.063268</v>
          </cell>
          <cell r="E108">
            <v>0</v>
          </cell>
          <cell r="F108">
            <v>0.216957</v>
          </cell>
          <cell r="G108">
            <v>-0.216957</v>
          </cell>
          <cell r="H108">
            <v>0</v>
          </cell>
          <cell r="I108">
            <v>0.012324</v>
          </cell>
          <cell r="J108">
            <v>-0.012324</v>
          </cell>
          <cell r="K108">
            <v>0</v>
          </cell>
          <cell r="L108">
            <v>0.672119</v>
          </cell>
          <cell r="M108">
            <v>-0.672119</v>
          </cell>
          <cell r="N108">
            <v>0</v>
          </cell>
          <cell r="O108">
            <v>0.012376</v>
          </cell>
          <cell r="P108">
            <v>-0.012376</v>
          </cell>
        </row>
        <row r="109">
          <cell r="A109" t="str">
            <v>南山风电场</v>
          </cell>
          <cell r="B109">
            <v>0</v>
          </cell>
          <cell r="C109">
            <v>0.154974</v>
          </cell>
          <cell r="D109">
            <v>-0.154974</v>
          </cell>
          <cell r="E109">
            <v>0</v>
          </cell>
          <cell r="F109">
            <v>0.531434</v>
          </cell>
          <cell r="G109">
            <v>-0.531434</v>
          </cell>
          <cell r="H109">
            <v>0</v>
          </cell>
          <cell r="I109">
            <v>0.030187</v>
          </cell>
          <cell r="J109">
            <v>-0.030187</v>
          </cell>
          <cell r="K109">
            <v>0</v>
          </cell>
          <cell r="L109">
            <v>1.646348</v>
          </cell>
          <cell r="M109">
            <v>-1.646348</v>
          </cell>
          <cell r="N109">
            <v>0</v>
          </cell>
          <cell r="O109">
            <v>0.030314</v>
          </cell>
          <cell r="P109">
            <v>-0.030314</v>
          </cell>
        </row>
        <row r="110">
          <cell r="A110" t="str">
            <v>牛景岭风电场</v>
          </cell>
          <cell r="B110">
            <v>0</v>
          </cell>
          <cell r="C110">
            <v>0.314223</v>
          </cell>
          <cell r="D110">
            <v>-0.314223</v>
          </cell>
          <cell r="E110">
            <v>0</v>
          </cell>
          <cell r="F110">
            <v>1.077529</v>
          </cell>
          <cell r="G110">
            <v>-1.077529</v>
          </cell>
          <cell r="H110">
            <v>0</v>
          </cell>
          <cell r="I110">
            <v>0.061207</v>
          </cell>
          <cell r="J110">
            <v>-0.061207</v>
          </cell>
          <cell r="K110">
            <v>0</v>
          </cell>
          <cell r="L110">
            <v>3.338115</v>
          </cell>
          <cell r="M110">
            <v>-3.338115</v>
          </cell>
          <cell r="N110">
            <v>0</v>
          </cell>
          <cell r="O110">
            <v>0.061465</v>
          </cell>
          <cell r="P110">
            <v>-0.061465</v>
          </cell>
        </row>
        <row r="111">
          <cell r="A111" t="str">
            <v>牛湾电厂</v>
          </cell>
          <cell r="B111">
            <v>0</v>
          </cell>
          <cell r="C111">
            <v>0.171126</v>
          </cell>
          <cell r="D111">
            <v>-0.171126</v>
          </cell>
          <cell r="E111">
            <v>0</v>
          </cell>
          <cell r="F111">
            <v>0.586821</v>
          </cell>
          <cell r="G111">
            <v>-0.586821</v>
          </cell>
          <cell r="H111">
            <v>0.00048</v>
          </cell>
          <cell r="I111">
            <v>0.033333</v>
          </cell>
          <cell r="J111">
            <v>-0.032853</v>
          </cell>
          <cell r="K111">
            <v>0.000814</v>
          </cell>
          <cell r="L111">
            <v>1.817933</v>
          </cell>
          <cell r="M111">
            <v>-1.81712</v>
          </cell>
          <cell r="N111">
            <v>0</v>
          </cell>
          <cell r="O111">
            <v>0.033474</v>
          </cell>
          <cell r="P111">
            <v>-0.033474</v>
          </cell>
        </row>
        <row r="112">
          <cell r="A112" t="str">
            <v>暖阳光伏站</v>
          </cell>
          <cell r="B112">
            <v>0</v>
          </cell>
          <cell r="C112">
            <v>0.083954</v>
          </cell>
          <cell r="D112">
            <v>-0.083954</v>
          </cell>
          <cell r="E112">
            <v>0</v>
          </cell>
          <cell r="F112">
            <v>0.287894</v>
          </cell>
          <cell r="G112">
            <v>-0.287894</v>
          </cell>
          <cell r="H112">
            <v>0</v>
          </cell>
          <cell r="I112">
            <v>0.016353</v>
          </cell>
          <cell r="J112">
            <v>-0.016353</v>
          </cell>
          <cell r="K112">
            <v>0</v>
          </cell>
          <cell r="L112">
            <v>0.891877</v>
          </cell>
          <cell r="M112">
            <v>-0.891877</v>
          </cell>
          <cell r="N112">
            <v>0</v>
          </cell>
          <cell r="O112">
            <v>0.016422</v>
          </cell>
          <cell r="P112">
            <v>-0.016422</v>
          </cell>
        </row>
        <row r="113">
          <cell r="A113" t="str">
            <v>排塘光伏站</v>
          </cell>
          <cell r="B113">
            <v>0</v>
          </cell>
          <cell r="C113">
            <v>0.091619</v>
          </cell>
          <cell r="D113">
            <v>-0.091619</v>
          </cell>
          <cell r="E113">
            <v>0</v>
          </cell>
          <cell r="F113">
            <v>0.314178</v>
          </cell>
          <cell r="G113">
            <v>-0.314178</v>
          </cell>
          <cell r="H113">
            <v>0</v>
          </cell>
          <cell r="I113">
            <v>0.017846</v>
          </cell>
          <cell r="J113">
            <v>-0.017846</v>
          </cell>
          <cell r="K113">
            <v>0</v>
          </cell>
          <cell r="L113">
            <v>0.973303</v>
          </cell>
          <cell r="M113">
            <v>-0.973303</v>
          </cell>
          <cell r="N113">
            <v>0</v>
          </cell>
          <cell r="O113">
            <v>0.017921</v>
          </cell>
          <cell r="P113">
            <v>-0.017921</v>
          </cell>
        </row>
        <row r="114">
          <cell r="A114" t="str">
            <v>佩光风电场</v>
          </cell>
          <cell r="B114">
            <v>0</v>
          </cell>
          <cell r="C114">
            <v>0.094497</v>
          </cell>
          <cell r="D114">
            <v>-0.094497</v>
          </cell>
          <cell r="E114">
            <v>0</v>
          </cell>
          <cell r="F114">
            <v>0.324047</v>
          </cell>
          <cell r="G114">
            <v>-0.324047</v>
          </cell>
          <cell r="H114">
            <v>0</v>
          </cell>
          <cell r="I114">
            <v>0.018407</v>
          </cell>
          <cell r="J114">
            <v>-0.018407</v>
          </cell>
          <cell r="K114">
            <v>0</v>
          </cell>
          <cell r="L114">
            <v>1.003878</v>
          </cell>
          <cell r="M114">
            <v>-1.003878</v>
          </cell>
          <cell r="N114">
            <v>0</v>
          </cell>
          <cell r="O114">
            <v>0.018484</v>
          </cell>
          <cell r="P114">
            <v>-0.018484</v>
          </cell>
        </row>
        <row r="115">
          <cell r="A115" t="str">
            <v>平班电厂</v>
          </cell>
          <cell r="B115">
            <v>0</v>
          </cell>
          <cell r="C115">
            <v>0.792253</v>
          </cell>
          <cell r="D115">
            <v>-0.792253</v>
          </cell>
          <cell r="E115">
            <v>0</v>
          </cell>
          <cell r="F115">
            <v>2.716777</v>
          </cell>
          <cell r="G115">
            <v>-2.716777</v>
          </cell>
          <cell r="H115">
            <v>2.337538</v>
          </cell>
          <cell r="I115">
            <v>0.154322</v>
          </cell>
          <cell r="J115">
            <v>2.183216</v>
          </cell>
          <cell r="K115">
            <v>19.460444</v>
          </cell>
          <cell r="L115">
            <v>8.4164</v>
          </cell>
          <cell r="M115">
            <v>11.044044</v>
          </cell>
          <cell r="N115">
            <v>0</v>
          </cell>
          <cell r="O115">
            <v>0.154971</v>
          </cell>
          <cell r="P115">
            <v>-0.154971</v>
          </cell>
        </row>
        <row r="116">
          <cell r="A116" t="str">
            <v>平鼓山风电场</v>
          </cell>
          <cell r="B116">
            <v>0</v>
          </cell>
          <cell r="C116">
            <v>0.084375</v>
          </cell>
          <cell r="D116">
            <v>-0.084375</v>
          </cell>
          <cell r="E116">
            <v>0</v>
          </cell>
          <cell r="F116">
            <v>0.289338</v>
          </cell>
          <cell r="G116">
            <v>-0.289338</v>
          </cell>
          <cell r="H116">
            <v>0</v>
          </cell>
          <cell r="I116">
            <v>0.016435</v>
          </cell>
          <cell r="J116">
            <v>-0.016435</v>
          </cell>
          <cell r="K116">
            <v>0</v>
          </cell>
          <cell r="L116">
            <v>0.89635</v>
          </cell>
          <cell r="M116">
            <v>-0.89635</v>
          </cell>
          <cell r="N116">
            <v>0</v>
          </cell>
          <cell r="O116">
            <v>0.016505</v>
          </cell>
          <cell r="P116">
            <v>-0.016505</v>
          </cell>
        </row>
        <row r="117">
          <cell r="A117" t="str">
            <v>平天山风电场</v>
          </cell>
          <cell r="B117">
            <v>0</v>
          </cell>
          <cell r="C117">
            <v>0.1246</v>
          </cell>
          <cell r="D117">
            <v>-0.1246</v>
          </cell>
          <cell r="E117">
            <v>0</v>
          </cell>
          <cell r="F117">
            <v>0.427275</v>
          </cell>
          <cell r="G117">
            <v>-0.427275</v>
          </cell>
          <cell r="H117">
            <v>0</v>
          </cell>
          <cell r="I117">
            <v>0.024271</v>
          </cell>
          <cell r="J117">
            <v>-0.024271</v>
          </cell>
          <cell r="K117">
            <v>0</v>
          </cell>
          <cell r="L117">
            <v>1.323669</v>
          </cell>
          <cell r="M117">
            <v>-1.323669</v>
          </cell>
          <cell r="N117">
            <v>0</v>
          </cell>
          <cell r="O117">
            <v>0.024373</v>
          </cell>
          <cell r="P117">
            <v>-0.024373</v>
          </cell>
        </row>
        <row r="118">
          <cell r="A118" t="str">
            <v>麒麟风电场</v>
          </cell>
          <cell r="B118">
            <v>0</v>
          </cell>
          <cell r="C118">
            <v>0.145932</v>
          </cell>
          <cell r="D118">
            <v>-0.145932</v>
          </cell>
          <cell r="E118">
            <v>0</v>
          </cell>
          <cell r="F118">
            <v>0.500427</v>
          </cell>
          <cell r="G118">
            <v>-0.500427</v>
          </cell>
          <cell r="H118">
            <v>0</v>
          </cell>
          <cell r="I118">
            <v>0.028426</v>
          </cell>
          <cell r="J118">
            <v>-0.028426</v>
          </cell>
          <cell r="K118">
            <v>0</v>
          </cell>
          <cell r="L118">
            <v>1.55029</v>
          </cell>
          <cell r="M118">
            <v>-1.55029</v>
          </cell>
          <cell r="N118">
            <v>0</v>
          </cell>
          <cell r="O118">
            <v>0.028546</v>
          </cell>
          <cell r="P118">
            <v>-0.028546</v>
          </cell>
        </row>
        <row r="119">
          <cell r="A119" t="str">
            <v>桥巩电厂</v>
          </cell>
          <cell r="B119">
            <v>0</v>
          </cell>
          <cell r="C119">
            <v>1.301667</v>
          </cell>
          <cell r="D119">
            <v>-1.301667</v>
          </cell>
          <cell r="E119">
            <v>0</v>
          </cell>
          <cell r="F119">
            <v>4.463651</v>
          </cell>
          <cell r="G119">
            <v>-4.463651</v>
          </cell>
          <cell r="H119">
            <v>9e-6</v>
          </cell>
          <cell r="I119">
            <v>0.25355</v>
          </cell>
          <cell r="J119">
            <v>-0.253542</v>
          </cell>
          <cell r="K119">
            <v>0.512369</v>
          </cell>
          <cell r="L119">
            <v>13.828101</v>
          </cell>
          <cell r="M119">
            <v>-13.315732</v>
          </cell>
          <cell r="N119">
            <v>0</v>
          </cell>
          <cell r="O119">
            <v>0.254617</v>
          </cell>
          <cell r="P119">
            <v>-0.254617</v>
          </cell>
        </row>
        <row r="120">
          <cell r="A120" t="str">
            <v>钦州电厂(二期)</v>
          </cell>
          <cell r="B120">
            <v>0</v>
          </cell>
          <cell r="C120">
            <v>11.5992</v>
          </cell>
          <cell r="D120">
            <v>-11.5992</v>
          </cell>
          <cell r="E120">
            <v>0</v>
          </cell>
          <cell r="F120">
            <v>39.775758</v>
          </cell>
          <cell r="G120">
            <v>-39.775758</v>
          </cell>
          <cell r="H120">
            <v>0.017353</v>
          </cell>
          <cell r="I120">
            <v>2.259398</v>
          </cell>
          <cell r="J120">
            <v>-2.242045</v>
          </cell>
          <cell r="K120">
            <v>175.078079</v>
          </cell>
          <cell r="L120">
            <v>123.222716</v>
          </cell>
          <cell r="M120">
            <v>51.855363</v>
          </cell>
          <cell r="N120">
            <v>0</v>
          </cell>
          <cell r="O120">
            <v>2.268904</v>
          </cell>
          <cell r="P120">
            <v>-2.268904</v>
          </cell>
        </row>
        <row r="121">
          <cell r="A121" t="str">
            <v>钦州电厂(一期)</v>
          </cell>
          <cell r="B121">
            <v>0</v>
          </cell>
          <cell r="C121">
            <v>6.390424</v>
          </cell>
          <cell r="D121">
            <v>-6.390424</v>
          </cell>
          <cell r="E121">
            <v>0</v>
          </cell>
          <cell r="F121">
            <v>21.913922</v>
          </cell>
          <cell r="G121">
            <v>-21.913922</v>
          </cell>
          <cell r="H121">
            <v>0.118849</v>
          </cell>
          <cell r="I121">
            <v>1.244785</v>
          </cell>
          <cell r="J121">
            <v>-1.125937</v>
          </cell>
          <cell r="K121">
            <v>245.379487</v>
          </cell>
          <cell r="L121">
            <v>67.887907</v>
          </cell>
          <cell r="M121">
            <v>177.49158</v>
          </cell>
          <cell r="N121">
            <v>0</v>
          </cell>
          <cell r="O121">
            <v>1.250022</v>
          </cell>
          <cell r="P121">
            <v>-1.250022</v>
          </cell>
        </row>
        <row r="122">
          <cell r="A122" t="str">
            <v>秦淮风电场</v>
          </cell>
          <cell r="B122">
            <v>0</v>
          </cell>
          <cell r="C122">
            <v>0.134957</v>
          </cell>
          <cell r="D122">
            <v>-0.134957</v>
          </cell>
          <cell r="E122">
            <v>0</v>
          </cell>
          <cell r="F122">
            <v>0.462793</v>
          </cell>
          <cell r="G122">
            <v>-0.462793</v>
          </cell>
          <cell r="H122">
            <v>0</v>
          </cell>
          <cell r="I122">
            <v>0.026288</v>
          </cell>
          <cell r="J122">
            <v>-0.026288</v>
          </cell>
          <cell r="K122">
            <v>0</v>
          </cell>
          <cell r="L122">
            <v>1.433701</v>
          </cell>
          <cell r="M122">
            <v>-1.433701</v>
          </cell>
          <cell r="N122">
            <v>0</v>
          </cell>
          <cell r="O122">
            <v>0.026399</v>
          </cell>
          <cell r="P122">
            <v>-0.026399</v>
          </cell>
        </row>
        <row r="123">
          <cell r="A123" t="str">
            <v>晴岚风电场</v>
          </cell>
          <cell r="B123">
            <v>0</v>
          </cell>
          <cell r="C123">
            <v>0.137116</v>
          </cell>
          <cell r="D123">
            <v>-0.137116</v>
          </cell>
          <cell r="E123">
            <v>0</v>
          </cell>
          <cell r="F123">
            <v>0.470197</v>
          </cell>
          <cell r="G123">
            <v>-0.470197</v>
          </cell>
          <cell r="H123">
            <v>0</v>
          </cell>
          <cell r="I123">
            <v>0.026709</v>
          </cell>
          <cell r="J123">
            <v>-0.026709</v>
          </cell>
          <cell r="K123">
            <v>0</v>
          </cell>
          <cell r="L123">
            <v>1.456641</v>
          </cell>
          <cell r="M123">
            <v>-1.456641</v>
          </cell>
          <cell r="N123">
            <v>0</v>
          </cell>
          <cell r="O123">
            <v>0.026821</v>
          </cell>
          <cell r="P123">
            <v>-0.026821</v>
          </cell>
        </row>
        <row r="124">
          <cell r="A124" t="str">
            <v>坵坪风电场</v>
          </cell>
          <cell r="B124">
            <v>0</v>
          </cell>
          <cell r="C124">
            <v>1.498564</v>
          </cell>
          <cell r="D124">
            <v>-1.498564</v>
          </cell>
          <cell r="E124">
            <v>0</v>
          </cell>
          <cell r="F124">
            <v>5.138849</v>
          </cell>
          <cell r="G124">
            <v>-5.138849</v>
          </cell>
          <cell r="H124">
            <v>0</v>
          </cell>
          <cell r="I124">
            <v>0.291904</v>
          </cell>
          <cell r="J124">
            <v>-0.291904</v>
          </cell>
          <cell r="K124">
            <v>0</v>
          </cell>
          <cell r="L124">
            <v>15.919819</v>
          </cell>
          <cell r="M124">
            <v>-15.919819</v>
          </cell>
          <cell r="N124">
            <v>0</v>
          </cell>
          <cell r="O124">
            <v>0.293132</v>
          </cell>
          <cell r="P124">
            <v>-0.293132</v>
          </cell>
        </row>
        <row r="125">
          <cell r="A125" t="str">
            <v>全达风电场</v>
          </cell>
          <cell r="B125">
            <v>0</v>
          </cell>
          <cell r="C125">
            <v>0.318283</v>
          </cell>
          <cell r="D125">
            <v>-0.318283</v>
          </cell>
          <cell r="E125">
            <v>0</v>
          </cell>
          <cell r="F125">
            <v>1.09145</v>
          </cell>
          <cell r="G125">
            <v>-1.09145</v>
          </cell>
          <cell r="H125">
            <v>0</v>
          </cell>
          <cell r="I125">
            <v>0.061998</v>
          </cell>
          <cell r="J125">
            <v>-0.061998</v>
          </cell>
          <cell r="K125">
            <v>0</v>
          </cell>
          <cell r="L125">
            <v>3.381241</v>
          </cell>
          <cell r="M125">
            <v>-3.381241</v>
          </cell>
          <cell r="N125">
            <v>0</v>
          </cell>
          <cell r="O125">
            <v>0.062259</v>
          </cell>
          <cell r="P125">
            <v>-0.062259</v>
          </cell>
        </row>
        <row r="126">
          <cell r="A126" t="str">
            <v>仁义电厂</v>
          </cell>
          <cell r="B126">
            <v>0</v>
          </cell>
          <cell r="C126">
            <v>4.816958</v>
          </cell>
          <cell r="D126">
            <v>-4.816958</v>
          </cell>
          <cell r="E126">
            <v>0</v>
          </cell>
          <cell r="F126">
            <v>16.518223</v>
          </cell>
          <cell r="G126">
            <v>-16.518223</v>
          </cell>
          <cell r="H126">
            <v>0.007277</v>
          </cell>
          <cell r="I126">
            <v>0.938291</v>
          </cell>
          <cell r="J126">
            <v>-0.931014</v>
          </cell>
          <cell r="K126">
            <v>33.055814</v>
          </cell>
          <cell r="L126">
            <v>51.172383</v>
          </cell>
          <cell r="M126">
            <v>-18.116569</v>
          </cell>
          <cell r="N126">
            <v>0</v>
          </cell>
          <cell r="O126">
            <v>0.942239</v>
          </cell>
          <cell r="P126">
            <v>-0.942239</v>
          </cell>
        </row>
        <row r="127">
          <cell r="A127" t="str">
            <v>锐航风电场</v>
          </cell>
          <cell r="B127">
            <v>0</v>
          </cell>
          <cell r="C127">
            <v>0.136231</v>
          </cell>
          <cell r="D127">
            <v>-0.136231</v>
          </cell>
          <cell r="E127">
            <v>0</v>
          </cell>
          <cell r="F127">
            <v>0.467161</v>
          </cell>
          <cell r="G127">
            <v>-0.467161</v>
          </cell>
          <cell r="H127">
            <v>0</v>
          </cell>
          <cell r="I127">
            <v>0.026536</v>
          </cell>
          <cell r="J127">
            <v>-0.026536</v>
          </cell>
          <cell r="K127">
            <v>0</v>
          </cell>
          <cell r="L127">
            <v>1.447235</v>
          </cell>
          <cell r="M127">
            <v>-1.447235</v>
          </cell>
          <cell r="N127">
            <v>0</v>
          </cell>
          <cell r="O127">
            <v>0.026648</v>
          </cell>
          <cell r="P127">
            <v>-0.026648</v>
          </cell>
        </row>
        <row r="128">
          <cell r="A128" t="str">
            <v>润堡风电场</v>
          </cell>
          <cell r="B128">
            <v>0</v>
          </cell>
          <cell r="C128">
            <v>0.109234</v>
          </cell>
          <cell r="D128">
            <v>-0.109234</v>
          </cell>
          <cell r="E128">
            <v>0</v>
          </cell>
          <cell r="F128">
            <v>0.374584</v>
          </cell>
          <cell r="G128">
            <v>-0.374584</v>
          </cell>
          <cell r="H128">
            <v>0</v>
          </cell>
          <cell r="I128">
            <v>0.021278</v>
          </cell>
          <cell r="J128">
            <v>-0.021278</v>
          </cell>
          <cell r="K128">
            <v>0</v>
          </cell>
          <cell r="L128">
            <v>1.160438</v>
          </cell>
          <cell r="M128">
            <v>-1.160438</v>
          </cell>
          <cell r="N128">
            <v>0</v>
          </cell>
          <cell r="O128">
            <v>0.021367</v>
          </cell>
          <cell r="P128">
            <v>-0.021367</v>
          </cell>
        </row>
        <row r="129">
          <cell r="A129" t="str">
            <v>润佳风电场</v>
          </cell>
          <cell r="B129">
            <v>0</v>
          </cell>
          <cell r="C129">
            <v>0.178111</v>
          </cell>
          <cell r="D129">
            <v>-0.178111</v>
          </cell>
          <cell r="E129">
            <v>0</v>
          </cell>
          <cell r="F129">
            <v>0.610775</v>
          </cell>
          <cell r="G129">
            <v>-0.610775</v>
          </cell>
          <cell r="H129">
            <v>0</v>
          </cell>
          <cell r="I129">
            <v>0.034694</v>
          </cell>
          <cell r="J129">
            <v>-0.034694</v>
          </cell>
          <cell r="K129">
            <v>0</v>
          </cell>
          <cell r="L129">
            <v>1.892142</v>
          </cell>
          <cell r="M129">
            <v>-1.892142</v>
          </cell>
          <cell r="N129">
            <v>0</v>
          </cell>
          <cell r="O129">
            <v>0.03484</v>
          </cell>
          <cell r="P129">
            <v>-0.03484</v>
          </cell>
        </row>
        <row r="130">
          <cell r="A130" t="str">
            <v>润南风电场</v>
          </cell>
          <cell r="B130">
            <v>0</v>
          </cell>
          <cell r="C130">
            <v>0.124215</v>
          </cell>
          <cell r="D130">
            <v>-0.124215</v>
          </cell>
          <cell r="E130">
            <v>0</v>
          </cell>
          <cell r="F130">
            <v>0.425954</v>
          </cell>
          <cell r="G130">
            <v>-0.425954</v>
          </cell>
          <cell r="H130">
            <v>0</v>
          </cell>
          <cell r="I130">
            <v>0.024196</v>
          </cell>
          <cell r="J130">
            <v>-0.024196</v>
          </cell>
          <cell r="K130">
            <v>0</v>
          </cell>
          <cell r="L130">
            <v>1.319579</v>
          </cell>
          <cell r="M130">
            <v>-1.319579</v>
          </cell>
          <cell r="N130">
            <v>0</v>
          </cell>
          <cell r="O130">
            <v>0.024297</v>
          </cell>
          <cell r="P130">
            <v>-0.024297</v>
          </cell>
        </row>
        <row r="131">
          <cell r="A131" t="str">
            <v>山秀电厂</v>
          </cell>
          <cell r="B131">
            <v>0</v>
          </cell>
          <cell r="C131">
            <v>0.17782</v>
          </cell>
          <cell r="D131">
            <v>-0.17782</v>
          </cell>
          <cell r="E131">
            <v>0</v>
          </cell>
          <cell r="F131">
            <v>0.609775</v>
          </cell>
          <cell r="G131">
            <v>-0.609775</v>
          </cell>
          <cell r="H131">
            <v>0.003366</v>
          </cell>
          <cell r="I131">
            <v>0.034637</v>
          </cell>
          <cell r="J131">
            <v>-0.031271</v>
          </cell>
          <cell r="K131">
            <v>0.001673</v>
          </cell>
          <cell r="L131">
            <v>1.889045</v>
          </cell>
          <cell r="M131">
            <v>-1.887372</v>
          </cell>
          <cell r="N131">
            <v>0</v>
          </cell>
          <cell r="O131">
            <v>0.034783</v>
          </cell>
          <cell r="P131">
            <v>-0.034783</v>
          </cell>
        </row>
        <row r="132">
          <cell r="A132" t="str">
            <v>神鹿热电厂</v>
          </cell>
          <cell r="B132">
            <v>0</v>
          </cell>
          <cell r="C132">
            <v>4.956437</v>
          </cell>
          <cell r="D132">
            <v>-4.956437</v>
          </cell>
          <cell r="E132">
            <v>0</v>
          </cell>
          <cell r="F132">
            <v>16.996519</v>
          </cell>
          <cell r="G132">
            <v>-16.996519</v>
          </cell>
          <cell r="H132">
            <v>0.044454</v>
          </cell>
          <cell r="I132">
            <v>0.96546</v>
          </cell>
          <cell r="J132">
            <v>-0.921005</v>
          </cell>
          <cell r="K132">
            <v>44.769964</v>
          </cell>
          <cell r="L132">
            <v>52.654113</v>
          </cell>
          <cell r="M132">
            <v>-7.884149</v>
          </cell>
          <cell r="N132">
            <v>0</v>
          </cell>
          <cell r="O132">
            <v>0.969522</v>
          </cell>
          <cell r="P132">
            <v>-0.969522</v>
          </cell>
        </row>
        <row r="133">
          <cell r="A133" t="str">
            <v>狮子岭风电场</v>
          </cell>
          <cell r="B133">
            <v>0</v>
          </cell>
          <cell r="C133">
            <v>0.328918</v>
          </cell>
          <cell r="D133">
            <v>-0.328918</v>
          </cell>
          <cell r="E133">
            <v>0</v>
          </cell>
          <cell r="F133">
            <v>1.127918</v>
          </cell>
          <cell r="G133">
            <v>-1.127918</v>
          </cell>
          <cell r="H133">
            <v>0</v>
          </cell>
          <cell r="I133">
            <v>0.06407</v>
          </cell>
          <cell r="J133">
            <v>-0.06407</v>
          </cell>
          <cell r="K133">
            <v>0</v>
          </cell>
          <cell r="L133">
            <v>3.494217</v>
          </cell>
          <cell r="M133">
            <v>-3.494217</v>
          </cell>
          <cell r="N133">
            <v>0</v>
          </cell>
          <cell r="O133">
            <v>0.064339</v>
          </cell>
          <cell r="P133">
            <v>-0.064339</v>
          </cell>
        </row>
        <row r="134">
          <cell r="A134" t="str">
            <v>守甸光伏站</v>
          </cell>
          <cell r="B134">
            <v>0</v>
          </cell>
          <cell r="C134">
            <v>0.003675</v>
          </cell>
          <cell r="D134">
            <v>-0.003675</v>
          </cell>
          <cell r="E134">
            <v>0</v>
          </cell>
          <cell r="F134">
            <v>0.012604</v>
          </cell>
          <cell r="G134">
            <v>-0.012604</v>
          </cell>
          <cell r="H134">
            <v>0</v>
          </cell>
          <cell r="I134">
            <v>0.000716</v>
          </cell>
          <cell r="J134">
            <v>-0.000716</v>
          </cell>
          <cell r="K134">
            <v>0</v>
          </cell>
          <cell r="L134">
            <v>0.039046</v>
          </cell>
          <cell r="M134">
            <v>-0.039046</v>
          </cell>
          <cell r="N134">
            <v>0</v>
          </cell>
          <cell r="O134">
            <v>0.000719</v>
          </cell>
          <cell r="P134">
            <v>-0.000719</v>
          </cell>
        </row>
        <row r="135">
          <cell r="A135" t="str">
            <v>首龙风电场</v>
          </cell>
          <cell r="B135">
            <v>0</v>
          </cell>
          <cell r="C135">
            <v>0.135438</v>
          </cell>
          <cell r="D135">
            <v>-0.135438</v>
          </cell>
          <cell r="E135">
            <v>0</v>
          </cell>
          <cell r="F135">
            <v>0.46444</v>
          </cell>
          <cell r="G135">
            <v>-0.46444</v>
          </cell>
          <cell r="H135">
            <v>0</v>
          </cell>
          <cell r="I135">
            <v>0.026382</v>
          </cell>
          <cell r="J135">
            <v>-0.026382</v>
          </cell>
          <cell r="K135">
            <v>0</v>
          </cell>
          <cell r="L135">
            <v>1.438805</v>
          </cell>
          <cell r="M135">
            <v>-1.438805</v>
          </cell>
          <cell r="N135">
            <v>0</v>
          </cell>
          <cell r="O135">
            <v>0.026493</v>
          </cell>
          <cell r="P135">
            <v>-0.026493</v>
          </cell>
        </row>
        <row r="136">
          <cell r="A136" t="str">
            <v>水锦风电场</v>
          </cell>
          <cell r="B136">
            <v>0</v>
          </cell>
          <cell r="C136">
            <v>0.223381</v>
          </cell>
          <cell r="D136">
            <v>-0.223381</v>
          </cell>
          <cell r="E136">
            <v>0</v>
          </cell>
          <cell r="F136">
            <v>0.766014</v>
          </cell>
          <cell r="G136">
            <v>-0.766014</v>
          </cell>
          <cell r="H136">
            <v>0</v>
          </cell>
          <cell r="I136">
            <v>0.043512</v>
          </cell>
          <cell r="J136">
            <v>-0.043512</v>
          </cell>
          <cell r="K136">
            <v>0</v>
          </cell>
          <cell r="L136">
            <v>2.373062</v>
          </cell>
          <cell r="M136">
            <v>-2.373062</v>
          </cell>
          <cell r="N136">
            <v>0</v>
          </cell>
          <cell r="O136">
            <v>0.043695</v>
          </cell>
          <cell r="P136">
            <v>-0.043695</v>
          </cell>
        </row>
        <row r="137">
          <cell r="A137" t="str">
            <v>四方岭风电场</v>
          </cell>
          <cell r="B137">
            <v>0</v>
          </cell>
          <cell r="C137">
            <v>0.182338</v>
          </cell>
          <cell r="D137">
            <v>-0.182338</v>
          </cell>
          <cell r="E137">
            <v>0</v>
          </cell>
          <cell r="F137">
            <v>0.62527</v>
          </cell>
          <cell r="G137">
            <v>-0.62527</v>
          </cell>
          <cell r="H137">
            <v>0</v>
          </cell>
          <cell r="I137">
            <v>0.035517</v>
          </cell>
          <cell r="J137">
            <v>-0.035517</v>
          </cell>
          <cell r="K137">
            <v>0</v>
          </cell>
          <cell r="L137">
            <v>1.937045</v>
          </cell>
          <cell r="M137">
            <v>-1.937045</v>
          </cell>
          <cell r="N137">
            <v>0</v>
          </cell>
          <cell r="O137">
            <v>0.035667</v>
          </cell>
          <cell r="P137">
            <v>-0.035667</v>
          </cell>
        </row>
        <row r="138">
          <cell r="A138" t="str">
            <v>宋村电厂</v>
          </cell>
          <cell r="B138">
            <v>0</v>
          </cell>
          <cell r="C138">
            <v>0.251636</v>
          </cell>
          <cell r="D138">
            <v>-0.251636</v>
          </cell>
          <cell r="E138">
            <v>0</v>
          </cell>
          <cell r="F138">
            <v>0.862904</v>
          </cell>
          <cell r="G138">
            <v>-0.862904</v>
          </cell>
          <cell r="H138">
            <v>0.031068</v>
          </cell>
          <cell r="I138">
            <v>0.049016</v>
          </cell>
          <cell r="J138">
            <v>-0.017948</v>
          </cell>
          <cell r="K138">
            <v>1.310295</v>
          </cell>
          <cell r="L138">
            <v>2.673222</v>
          </cell>
          <cell r="M138">
            <v>-1.362927</v>
          </cell>
          <cell r="N138">
            <v>0</v>
          </cell>
          <cell r="O138">
            <v>0.049222</v>
          </cell>
          <cell r="P138">
            <v>-0.049222</v>
          </cell>
        </row>
        <row r="139">
          <cell r="A139" t="str">
            <v>天二电厂</v>
          </cell>
          <cell r="B139">
            <v>1.5939</v>
          </cell>
          <cell r="C139">
            <v>1.944784</v>
          </cell>
          <cell r="D139">
            <v>-0.350884</v>
          </cell>
          <cell r="E139">
            <v>0</v>
          </cell>
          <cell r="F139">
            <v>6.669016</v>
          </cell>
          <cell r="G139">
            <v>-6.669016</v>
          </cell>
          <cell r="H139">
            <v>0.035014</v>
          </cell>
          <cell r="I139">
            <v>0.378823</v>
          </cell>
          <cell r="J139">
            <v>-0.343809</v>
          </cell>
          <cell r="K139">
            <v>0.126992</v>
          </cell>
          <cell r="L139">
            <v>20.660179</v>
          </cell>
          <cell r="M139">
            <v>-20.533187</v>
          </cell>
          <cell r="N139">
            <v>0.485</v>
          </cell>
          <cell r="O139">
            <v>0.380417</v>
          </cell>
          <cell r="P139">
            <v>0.104583</v>
          </cell>
        </row>
        <row r="140">
          <cell r="A140" t="str">
            <v>天堂顶风电场</v>
          </cell>
          <cell r="B140">
            <v>0</v>
          </cell>
          <cell r="C140">
            <v>0.338446</v>
          </cell>
          <cell r="D140">
            <v>-0.338446</v>
          </cell>
          <cell r="E140">
            <v>0</v>
          </cell>
          <cell r="F140">
            <v>1.160591</v>
          </cell>
          <cell r="G140">
            <v>-1.160591</v>
          </cell>
          <cell r="H140">
            <v>0</v>
          </cell>
          <cell r="I140">
            <v>0.065926</v>
          </cell>
          <cell r="J140">
            <v>-0.065926</v>
          </cell>
          <cell r="K140">
            <v>0</v>
          </cell>
          <cell r="L140">
            <v>3.595436</v>
          </cell>
          <cell r="M140">
            <v>-3.595436</v>
          </cell>
          <cell r="N140">
            <v>0</v>
          </cell>
          <cell r="O140">
            <v>0.066203</v>
          </cell>
          <cell r="P140">
            <v>-0.066203</v>
          </cell>
        </row>
        <row r="141">
          <cell r="A141" t="str">
            <v>天武风电场</v>
          </cell>
          <cell r="B141">
            <v>0</v>
          </cell>
          <cell r="C141">
            <v>0.110557</v>
          </cell>
          <cell r="D141">
            <v>-0.110557</v>
          </cell>
          <cell r="E141">
            <v>0</v>
          </cell>
          <cell r="F141">
            <v>0.37912</v>
          </cell>
          <cell r="G141">
            <v>-0.37912</v>
          </cell>
          <cell r="H141">
            <v>0</v>
          </cell>
          <cell r="I141">
            <v>0.021535</v>
          </cell>
          <cell r="J141">
            <v>-0.021535</v>
          </cell>
          <cell r="K141">
            <v>0</v>
          </cell>
          <cell r="L141">
            <v>1.174488</v>
          </cell>
          <cell r="M141">
            <v>-1.174488</v>
          </cell>
          <cell r="N141">
            <v>0</v>
          </cell>
          <cell r="O141">
            <v>0.021626</v>
          </cell>
          <cell r="P141">
            <v>-0.021626</v>
          </cell>
        </row>
        <row r="142">
          <cell r="A142" t="str">
            <v>天一电厂</v>
          </cell>
          <cell r="B142">
            <v>1.0338</v>
          </cell>
          <cell r="C142">
            <v>0.808791</v>
          </cell>
          <cell r="D142">
            <v>0.225009</v>
          </cell>
          <cell r="E142">
            <v>0</v>
          </cell>
          <cell r="F142">
            <v>2.773491</v>
          </cell>
          <cell r="G142">
            <v>-2.773491</v>
          </cell>
          <cell r="H142">
            <v>0.024459</v>
          </cell>
          <cell r="I142">
            <v>0.157544</v>
          </cell>
          <cell r="J142">
            <v>-0.133084</v>
          </cell>
          <cell r="K142">
            <v>0.241777</v>
          </cell>
          <cell r="L142">
            <v>8.592094</v>
          </cell>
          <cell r="M142">
            <v>-8.350317</v>
          </cell>
          <cell r="N142">
            <v>2.8885</v>
          </cell>
          <cell r="O142">
            <v>0.158207</v>
          </cell>
          <cell r="P142">
            <v>2.730293</v>
          </cell>
        </row>
        <row r="143">
          <cell r="A143" t="str">
            <v>通威光伏站</v>
          </cell>
          <cell r="B143">
            <v>0</v>
          </cell>
          <cell r="C143">
            <v>0.122735</v>
          </cell>
          <cell r="D143">
            <v>-0.122735</v>
          </cell>
          <cell r="E143">
            <v>0</v>
          </cell>
          <cell r="F143">
            <v>0.420882</v>
          </cell>
          <cell r="G143">
            <v>-0.420882</v>
          </cell>
          <cell r="H143">
            <v>0</v>
          </cell>
          <cell r="I143">
            <v>0.023908</v>
          </cell>
          <cell r="J143">
            <v>-0.023908</v>
          </cell>
          <cell r="K143">
            <v>0</v>
          </cell>
          <cell r="L143">
            <v>1.303865</v>
          </cell>
          <cell r="M143">
            <v>-1.303865</v>
          </cell>
          <cell r="N143">
            <v>0</v>
          </cell>
          <cell r="O143">
            <v>0.024008</v>
          </cell>
          <cell r="P143">
            <v>-0.024008</v>
          </cell>
        </row>
        <row r="144">
          <cell r="A144" t="str">
            <v>驮娘江电厂</v>
          </cell>
          <cell r="B144">
            <v>0</v>
          </cell>
          <cell r="C144">
            <v>0.050671</v>
          </cell>
          <cell r="D144">
            <v>-0.050671</v>
          </cell>
          <cell r="E144">
            <v>0</v>
          </cell>
          <cell r="F144">
            <v>0.17376</v>
          </cell>
          <cell r="G144">
            <v>-0.17376</v>
          </cell>
          <cell r="H144">
            <v>0</v>
          </cell>
          <cell r="I144">
            <v>0.00987</v>
          </cell>
          <cell r="J144">
            <v>-0.00987</v>
          </cell>
          <cell r="K144">
            <v>12.760005</v>
          </cell>
          <cell r="L144">
            <v>0.538297</v>
          </cell>
          <cell r="M144">
            <v>12.221708</v>
          </cell>
          <cell r="N144">
            <v>0</v>
          </cell>
          <cell r="O144">
            <v>0.009912</v>
          </cell>
          <cell r="P144">
            <v>-0.009912</v>
          </cell>
        </row>
        <row r="145">
          <cell r="A145" t="str">
            <v>碗窑风电场</v>
          </cell>
          <cell r="B145">
            <v>0</v>
          </cell>
          <cell r="C145">
            <v>0.539904</v>
          </cell>
          <cell r="D145">
            <v>-0.539904</v>
          </cell>
          <cell r="E145">
            <v>0</v>
          </cell>
          <cell r="F145">
            <v>1.851429</v>
          </cell>
          <cell r="G145">
            <v>-1.851429</v>
          </cell>
          <cell r="H145">
            <v>0</v>
          </cell>
          <cell r="I145">
            <v>0.105167</v>
          </cell>
          <cell r="J145">
            <v>-0.105167</v>
          </cell>
          <cell r="K145">
            <v>0</v>
          </cell>
          <cell r="L145">
            <v>5.735608</v>
          </cell>
          <cell r="M145">
            <v>-5.735608</v>
          </cell>
          <cell r="N145">
            <v>0</v>
          </cell>
          <cell r="O145">
            <v>0.10561</v>
          </cell>
          <cell r="P145">
            <v>-0.10561</v>
          </cell>
        </row>
        <row r="146">
          <cell r="A146" t="str">
            <v>旺村电厂</v>
          </cell>
          <cell r="B146">
            <v>0</v>
          </cell>
          <cell r="C146">
            <v>0.124026</v>
          </cell>
          <cell r="D146">
            <v>-0.124026</v>
          </cell>
          <cell r="E146">
            <v>0</v>
          </cell>
          <cell r="F146">
            <v>0.425306</v>
          </cell>
          <cell r="G146">
            <v>-0.425306</v>
          </cell>
          <cell r="H146">
            <v>0.004245</v>
          </cell>
          <cell r="I146">
            <v>0.024159</v>
          </cell>
          <cell r="J146">
            <v>-0.019914</v>
          </cell>
          <cell r="K146">
            <v>0.999426</v>
          </cell>
          <cell r="L146">
            <v>1.317571</v>
          </cell>
          <cell r="M146">
            <v>-0.318145</v>
          </cell>
          <cell r="N146">
            <v>0</v>
          </cell>
          <cell r="O146">
            <v>0.02426</v>
          </cell>
          <cell r="P146">
            <v>-0.02426</v>
          </cell>
        </row>
        <row r="147">
          <cell r="A147" t="str">
            <v>旺村光伏站</v>
          </cell>
          <cell r="B147">
            <v>0</v>
          </cell>
          <cell r="C147">
            <v>0.008061</v>
          </cell>
          <cell r="D147">
            <v>-0.008061</v>
          </cell>
          <cell r="E147">
            <v>0</v>
          </cell>
          <cell r="F147">
            <v>0.027644</v>
          </cell>
          <cell r="G147">
            <v>-0.027644</v>
          </cell>
          <cell r="H147">
            <v>0</v>
          </cell>
          <cell r="I147">
            <v>0.00157</v>
          </cell>
          <cell r="J147">
            <v>-0.00157</v>
          </cell>
          <cell r="K147">
            <v>0</v>
          </cell>
          <cell r="L147">
            <v>0.085638</v>
          </cell>
          <cell r="M147">
            <v>-0.085638</v>
          </cell>
          <cell r="N147">
            <v>0</v>
          </cell>
          <cell r="O147">
            <v>0.001577</v>
          </cell>
          <cell r="P147">
            <v>-0.001577</v>
          </cell>
        </row>
        <row r="148">
          <cell r="A148" t="str">
            <v>沃岭风电场</v>
          </cell>
          <cell r="B148">
            <v>0</v>
          </cell>
          <cell r="C148">
            <v>0.115349</v>
          </cell>
          <cell r="D148">
            <v>-0.115349</v>
          </cell>
          <cell r="E148">
            <v>0</v>
          </cell>
          <cell r="F148">
            <v>0.395553</v>
          </cell>
          <cell r="G148">
            <v>-0.395553</v>
          </cell>
          <cell r="H148">
            <v>0</v>
          </cell>
          <cell r="I148">
            <v>0.022469</v>
          </cell>
          <cell r="J148">
            <v>-0.022469</v>
          </cell>
          <cell r="K148">
            <v>0</v>
          </cell>
          <cell r="L148">
            <v>1.225398</v>
          </cell>
          <cell r="M148">
            <v>-1.225398</v>
          </cell>
          <cell r="N148">
            <v>0</v>
          </cell>
          <cell r="O148">
            <v>0.022563</v>
          </cell>
          <cell r="P148">
            <v>-0.022563</v>
          </cell>
        </row>
        <row r="149">
          <cell r="A149" t="str">
            <v>乌东德右岸电厂</v>
          </cell>
          <cell r="B149">
            <v>0</v>
          </cell>
          <cell r="C149">
            <v>3.833637</v>
          </cell>
          <cell r="D149">
            <v>-3.833637</v>
          </cell>
          <cell r="E149">
            <v>0</v>
          </cell>
          <cell r="F149">
            <v>13.146237</v>
          </cell>
          <cell r="G149">
            <v>-13.146237</v>
          </cell>
          <cell r="H149">
            <v>0.042803</v>
          </cell>
          <cell r="I149">
            <v>0.746751</v>
          </cell>
          <cell r="J149">
            <v>-0.703948</v>
          </cell>
          <cell r="K149">
            <v>0.004776</v>
          </cell>
          <cell r="L149">
            <v>40.72619</v>
          </cell>
          <cell r="M149">
            <v>-40.721414</v>
          </cell>
          <cell r="N149">
            <v>0</v>
          </cell>
          <cell r="O149">
            <v>0.749893</v>
          </cell>
          <cell r="P149">
            <v>-0.749893</v>
          </cell>
        </row>
        <row r="150">
          <cell r="A150" t="str">
            <v>乌东德左岸电厂</v>
          </cell>
          <cell r="B150">
            <v>0</v>
          </cell>
          <cell r="C150">
            <v>3.833637</v>
          </cell>
          <cell r="D150">
            <v>-3.833637</v>
          </cell>
          <cell r="E150">
            <v>0</v>
          </cell>
          <cell r="F150">
            <v>13.146237</v>
          </cell>
          <cell r="G150">
            <v>-13.146237</v>
          </cell>
          <cell r="H150">
            <v>0.007931</v>
          </cell>
          <cell r="I150">
            <v>0.746751</v>
          </cell>
          <cell r="J150">
            <v>-0.73882</v>
          </cell>
          <cell r="K150">
            <v>0.002166</v>
          </cell>
          <cell r="L150">
            <v>40.72619</v>
          </cell>
          <cell r="M150">
            <v>-40.724024</v>
          </cell>
          <cell r="N150">
            <v>0</v>
          </cell>
          <cell r="O150">
            <v>0.749893</v>
          </cell>
          <cell r="P150">
            <v>-0.749893</v>
          </cell>
        </row>
        <row r="151">
          <cell r="A151" t="str">
            <v>乌家光伏站</v>
          </cell>
          <cell r="B151">
            <v>0</v>
          </cell>
          <cell r="C151">
            <v>0.057654</v>
          </cell>
          <cell r="D151">
            <v>-0.057654</v>
          </cell>
          <cell r="E151">
            <v>0</v>
          </cell>
          <cell r="F151">
            <v>0.197705</v>
          </cell>
          <cell r="G151">
            <v>-0.197705</v>
          </cell>
          <cell r="H151">
            <v>0</v>
          </cell>
          <cell r="I151">
            <v>0.01123</v>
          </cell>
          <cell r="J151">
            <v>-0.01123</v>
          </cell>
          <cell r="K151">
            <v>0</v>
          </cell>
          <cell r="L151">
            <v>0.612477</v>
          </cell>
          <cell r="M151">
            <v>-0.612477</v>
          </cell>
          <cell r="N151">
            <v>0</v>
          </cell>
          <cell r="O151">
            <v>0.011278</v>
          </cell>
          <cell r="P151">
            <v>-0.011278</v>
          </cell>
        </row>
        <row r="152">
          <cell r="A152" t="str">
            <v>西津电厂</v>
          </cell>
          <cell r="B152">
            <v>0</v>
          </cell>
          <cell r="C152">
            <v>0.540935</v>
          </cell>
          <cell r="D152">
            <v>-0.540935</v>
          </cell>
          <cell r="E152">
            <v>0</v>
          </cell>
          <cell r="F152">
            <v>1.854964</v>
          </cell>
          <cell r="G152">
            <v>-1.854964</v>
          </cell>
          <cell r="H152">
            <v>6.4e-5</v>
          </cell>
          <cell r="I152">
            <v>0.105368</v>
          </cell>
          <cell r="J152">
            <v>-0.105304</v>
          </cell>
          <cell r="K152">
            <v>0.002515</v>
          </cell>
          <cell r="L152">
            <v>5.746558</v>
          </cell>
          <cell r="M152">
            <v>-5.744042</v>
          </cell>
          <cell r="N152">
            <v>0</v>
          </cell>
          <cell r="O152">
            <v>0.105812</v>
          </cell>
          <cell r="P152">
            <v>-0.105812</v>
          </cell>
        </row>
        <row r="153">
          <cell r="A153" t="str">
            <v>霞义山风电场</v>
          </cell>
          <cell r="B153">
            <v>0</v>
          </cell>
          <cell r="C153">
            <v>0.244704</v>
          </cell>
          <cell r="D153">
            <v>-0.244704</v>
          </cell>
          <cell r="E153">
            <v>0</v>
          </cell>
          <cell r="F153">
            <v>0.839135</v>
          </cell>
          <cell r="G153">
            <v>-0.839135</v>
          </cell>
          <cell r="H153">
            <v>0</v>
          </cell>
          <cell r="I153">
            <v>0.047666</v>
          </cell>
          <cell r="J153">
            <v>-0.047666</v>
          </cell>
          <cell r="K153">
            <v>0</v>
          </cell>
          <cell r="L153">
            <v>2.599587</v>
          </cell>
          <cell r="M153">
            <v>-2.599587</v>
          </cell>
          <cell r="N153">
            <v>0</v>
          </cell>
          <cell r="O153">
            <v>0.047866</v>
          </cell>
          <cell r="P153">
            <v>-0.047866</v>
          </cell>
        </row>
        <row r="154">
          <cell r="A154" t="str">
            <v>下桥电厂</v>
          </cell>
          <cell r="B154">
            <v>0</v>
          </cell>
          <cell r="C154">
            <v>0.023774</v>
          </cell>
          <cell r="D154">
            <v>-0.023774</v>
          </cell>
          <cell r="E154">
            <v>0</v>
          </cell>
          <cell r="F154">
            <v>0.081526</v>
          </cell>
          <cell r="G154">
            <v>-0.081526</v>
          </cell>
          <cell r="H154">
            <v>0</v>
          </cell>
          <cell r="I154">
            <v>0.004631</v>
          </cell>
          <cell r="J154">
            <v>-0.004631</v>
          </cell>
          <cell r="K154">
            <v>4.9e-5</v>
          </cell>
          <cell r="L154">
            <v>0.252561</v>
          </cell>
          <cell r="M154">
            <v>-0.252512</v>
          </cell>
          <cell r="N154">
            <v>0</v>
          </cell>
          <cell r="O154">
            <v>0.00465</v>
          </cell>
          <cell r="P154">
            <v>-0.00465</v>
          </cell>
        </row>
        <row r="155">
          <cell r="A155" t="str">
            <v>仙衣滩电厂</v>
          </cell>
          <cell r="B155">
            <v>0</v>
          </cell>
          <cell r="C155">
            <v>0.377863</v>
          </cell>
          <cell r="D155">
            <v>-0.377863</v>
          </cell>
          <cell r="E155">
            <v>0</v>
          </cell>
          <cell r="F155">
            <v>1.29576</v>
          </cell>
          <cell r="G155">
            <v>-1.29576</v>
          </cell>
          <cell r="H155">
            <v>0.006086</v>
          </cell>
          <cell r="I155">
            <v>0.073604</v>
          </cell>
          <cell r="J155">
            <v>-0.067517</v>
          </cell>
          <cell r="K155">
            <v>0</v>
          </cell>
          <cell r="L155">
            <v>4.014179</v>
          </cell>
          <cell r="M155">
            <v>-4.014179</v>
          </cell>
          <cell r="N155">
            <v>0</v>
          </cell>
          <cell r="O155">
            <v>0.073913</v>
          </cell>
          <cell r="P155">
            <v>-0.073913</v>
          </cell>
        </row>
        <row r="156">
          <cell r="A156" t="str">
            <v>祥甜风电场</v>
          </cell>
          <cell r="B156">
            <v>0</v>
          </cell>
          <cell r="C156">
            <v>0.158693</v>
          </cell>
          <cell r="D156">
            <v>-0.158693</v>
          </cell>
          <cell r="E156">
            <v>0</v>
          </cell>
          <cell r="F156">
            <v>0.544189</v>
          </cell>
          <cell r="G156">
            <v>-0.544189</v>
          </cell>
          <cell r="H156">
            <v>0</v>
          </cell>
          <cell r="I156">
            <v>0.030912</v>
          </cell>
          <cell r="J156">
            <v>-0.030912</v>
          </cell>
          <cell r="K156">
            <v>0</v>
          </cell>
          <cell r="L156">
            <v>1.685861</v>
          </cell>
          <cell r="M156">
            <v>-1.685861</v>
          </cell>
          <cell r="N156">
            <v>0</v>
          </cell>
          <cell r="O156">
            <v>0.031042</v>
          </cell>
          <cell r="P156">
            <v>-0.031042</v>
          </cell>
        </row>
        <row r="157">
          <cell r="A157" t="str">
            <v>小湾光伏站</v>
          </cell>
          <cell r="B157">
            <v>0</v>
          </cell>
          <cell r="C157">
            <v>0.073039</v>
          </cell>
          <cell r="D157">
            <v>-0.073039</v>
          </cell>
          <cell r="E157">
            <v>0</v>
          </cell>
          <cell r="F157">
            <v>0.250463</v>
          </cell>
          <cell r="G157">
            <v>-0.250463</v>
          </cell>
          <cell r="H157">
            <v>0</v>
          </cell>
          <cell r="I157">
            <v>0.014227</v>
          </cell>
          <cell r="J157">
            <v>-0.014227</v>
          </cell>
          <cell r="K157">
            <v>0</v>
          </cell>
          <cell r="L157">
            <v>0.775919</v>
          </cell>
          <cell r="M157">
            <v>-0.775919</v>
          </cell>
          <cell r="N157">
            <v>0</v>
          </cell>
          <cell r="O157">
            <v>0.014287</v>
          </cell>
          <cell r="P157">
            <v>-0.014287</v>
          </cell>
        </row>
        <row r="158">
          <cell r="A158" t="str">
            <v>协合风电场</v>
          </cell>
          <cell r="B158">
            <v>0</v>
          </cell>
          <cell r="C158">
            <v>0.383678</v>
          </cell>
          <cell r="D158">
            <v>-0.383678</v>
          </cell>
          <cell r="E158">
            <v>0</v>
          </cell>
          <cell r="F158">
            <v>1.315701</v>
          </cell>
          <cell r="G158">
            <v>-1.315701</v>
          </cell>
          <cell r="H158">
            <v>0</v>
          </cell>
          <cell r="I158">
            <v>0.074736</v>
          </cell>
          <cell r="J158">
            <v>-0.074736</v>
          </cell>
          <cell r="K158">
            <v>0</v>
          </cell>
          <cell r="L158">
            <v>4.075955</v>
          </cell>
          <cell r="M158">
            <v>-4.075955</v>
          </cell>
          <cell r="N158">
            <v>0</v>
          </cell>
          <cell r="O158">
            <v>0.075051</v>
          </cell>
          <cell r="P158">
            <v>-0.075051</v>
          </cell>
        </row>
        <row r="159">
          <cell r="A159" t="str">
            <v>鑫奥光伏站</v>
          </cell>
          <cell r="B159">
            <v>0</v>
          </cell>
          <cell r="C159">
            <v>0.058841</v>
          </cell>
          <cell r="D159">
            <v>-0.058841</v>
          </cell>
          <cell r="E159">
            <v>0</v>
          </cell>
          <cell r="F159">
            <v>0.201778</v>
          </cell>
          <cell r="G159">
            <v>-0.201778</v>
          </cell>
          <cell r="H159">
            <v>0</v>
          </cell>
          <cell r="I159">
            <v>0.011462</v>
          </cell>
          <cell r="J159">
            <v>-0.011462</v>
          </cell>
          <cell r="K159">
            <v>0</v>
          </cell>
          <cell r="L159">
            <v>0.625094</v>
          </cell>
          <cell r="M159">
            <v>-0.625094</v>
          </cell>
          <cell r="N159">
            <v>0</v>
          </cell>
          <cell r="O159">
            <v>0.01151</v>
          </cell>
          <cell r="P159">
            <v>-0.01151</v>
          </cell>
        </row>
        <row r="160">
          <cell r="A160" t="str">
            <v>兴旺光伏站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 t="str">
            <v>兴义电厂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0.138418</v>
          </cell>
          <cell r="L161">
            <v>0</v>
          </cell>
          <cell r="M161">
            <v>0.138418</v>
          </cell>
          <cell r="N161">
            <v>0.0081</v>
          </cell>
          <cell r="O161">
            <v>0</v>
          </cell>
          <cell r="P161">
            <v>0.0081</v>
          </cell>
        </row>
        <row r="162">
          <cell r="A162" t="str">
            <v>旭晖风电场</v>
          </cell>
          <cell r="B162">
            <v>0</v>
          </cell>
          <cell r="C162">
            <v>0.216009</v>
          </cell>
          <cell r="D162">
            <v>-0.216009</v>
          </cell>
          <cell r="E162">
            <v>0</v>
          </cell>
          <cell r="F162">
            <v>0.740734</v>
          </cell>
          <cell r="G162">
            <v>-0.740734</v>
          </cell>
          <cell r="H162">
            <v>0</v>
          </cell>
          <cell r="I162">
            <v>0.042076</v>
          </cell>
          <cell r="J162">
            <v>-0.042076</v>
          </cell>
          <cell r="K162">
            <v>0</v>
          </cell>
          <cell r="L162">
            <v>2.294746</v>
          </cell>
          <cell r="M162">
            <v>-2.294746</v>
          </cell>
          <cell r="N162">
            <v>0</v>
          </cell>
          <cell r="O162">
            <v>0.042253</v>
          </cell>
          <cell r="P162">
            <v>-0.042253</v>
          </cell>
        </row>
        <row r="163">
          <cell r="A163" t="str">
            <v>旭晖光伏站</v>
          </cell>
          <cell r="B163">
            <v>0</v>
          </cell>
          <cell r="C163">
            <v>0.064996</v>
          </cell>
          <cell r="D163">
            <v>-0.064996</v>
          </cell>
          <cell r="E163">
            <v>0</v>
          </cell>
          <cell r="F163">
            <v>0.222883</v>
          </cell>
          <cell r="G163">
            <v>-0.222883</v>
          </cell>
          <cell r="H163">
            <v>0</v>
          </cell>
          <cell r="I163">
            <v>0.012661</v>
          </cell>
          <cell r="J163">
            <v>-0.012661</v>
          </cell>
          <cell r="K163">
            <v>0</v>
          </cell>
          <cell r="L163">
            <v>0.690478</v>
          </cell>
          <cell r="M163">
            <v>-0.690478</v>
          </cell>
          <cell r="N163">
            <v>0</v>
          </cell>
          <cell r="O163">
            <v>0.012714</v>
          </cell>
          <cell r="P163">
            <v>-0.012714</v>
          </cell>
        </row>
        <row r="164">
          <cell r="A164" t="str">
            <v>浔州电厂</v>
          </cell>
          <cell r="B164">
            <v>0</v>
          </cell>
          <cell r="C164">
            <v>2.054048</v>
          </cell>
          <cell r="D164">
            <v>-2.054048</v>
          </cell>
          <cell r="E164">
            <v>0</v>
          </cell>
          <cell r="F164">
            <v>7.043703</v>
          </cell>
          <cell r="G164">
            <v>-7.043703</v>
          </cell>
          <cell r="H164">
            <v>0.000316</v>
          </cell>
          <cell r="I164">
            <v>0.400106</v>
          </cell>
          <cell r="J164">
            <v>-0.399791</v>
          </cell>
          <cell r="K164">
            <v>0.059161</v>
          </cell>
          <cell r="L164">
            <v>21.820934</v>
          </cell>
          <cell r="M164">
            <v>-21.761772</v>
          </cell>
          <cell r="N164">
            <v>0</v>
          </cell>
          <cell r="O164">
            <v>0.40179</v>
          </cell>
          <cell r="P164">
            <v>-0.40179</v>
          </cell>
        </row>
        <row r="165">
          <cell r="A165" t="str">
            <v>迅风风电场</v>
          </cell>
          <cell r="B165">
            <v>0</v>
          </cell>
          <cell r="C165">
            <v>0.41704</v>
          </cell>
          <cell r="D165">
            <v>-0.41704</v>
          </cell>
          <cell r="E165">
            <v>0</v>
          </cell>
          <cell r="F165">
            <v>1.430107</v>
          </cell>
          <cell r="G165">
            <v>-1.430107</v>
          </cell>
          <cell r="H165">
            <v>0</v>
          </cell>
          <cell r="I165">
            <v>0.081235</v>
          </cell>
          <cell r="J165">
            <v>-0.081235</v>
          </cell>
          <cell r="K165">
            <v>0</v>
          </cell>
          <cell r="L165">
            <v>4.430378</v>
          </cell>
          <cell r="M165">
            <v>-4.430378</v>
          </cell>
          <cell r="N165">
            <v>0</v>
          </cell>
          <cell r="O165">
            <v>0.081577</v>
          </cell>
          <cell r="P165">
            <v>-0.081577</v>
          </cell>
        </row>
        <row r="166">
          <cell r="A166" t="str">
            <v>岩滩电厂</v>
          </cell>
          <cell r="B166">
            <v>3</v>
          </cell>
          <cell r="C166">
            <v>3.142355</v>
          </cell>
          <cell r="D166">
            <v>-0.142355</v>
          </cell>
          <cell r="E166">
            <v>0</v>
          </cell>
          <cell r="F166">
            <v>10.775704</v>
          </cell>
          <cell r="G166">
            <v>-10.775704</v>
          </cell>
          <cell r="H166">
            <v>12.984354</v>
          </cell>
          <cell r="I166">
            <v>0.612096</v>
          </cell>
          <cell r="J166">
            <v>12.372258</v>
          </cell>
          <cell r="K166">
            <v>43.600199</v>
          </cell>
          <cell r="L166">
            <v>33.382431</v>
          </cell>
          <cell r="M166">
            <v>10.217768</v>
          </cell>
          <cell r="N166">
            <v>0</v>
          </cell>
          <cell r="O166">
            <v>0.614672</v>
          </cell>
          <cell r="P166">
            <v>-0.614672</v>
          </cell>
        </row>
        <row r="167">
          <cell r="A167" t="str">
            <v>杨村风电场</v>
          </cell>
          <cell r="B167">
            <v>0</v>
          </cell>
          <cell r="C167">
            <v>0.149211</v>
          </cell>
          <cell r="D167">
            <v>-0.149211</v>
          </cell>
          <cell r="E167">
            <v>0</v>
          </cell>
          <cell r="F167">
            <v>0.511671</v>
          </cell>
          <cell r="G167">
            <v>-0.511671</v>
          </cell>
          <cell r="H167">
            <v>0</v>
          </cell>
          <cell r="I167">
            <v>0.029065</v>
          </cell>
          <cell r="J167">
            <v>-0.029065</v>
          </cell>
          <cell r="K167">
            <v>0</v>
          </cell>
          <cell r="L167">
            <v>1.585125</v>
          </cell>
          <cell r="M167">
            <v>-1.585125</v>
          </cell>
          <cell r="N167">
            <v>0</v>
          </cell>
          <cell r="O167">
            <v>0.029187</v>
          </cell>
          <cell r="P167">
            <v>-0.029187</v>
          </cell>
        </row>
        <row r="168">
          <cell r="A168" t="str">
            <v>叶茂电厂</v>
          </cell>
          <cell r="B168">
            <v>0</v>
          </cell>
          <cell r="C168">
            <v>0.051604</v>
          </cell>
          <cell r="D168">
            <v>-0.051604</v>
          </cell>
          <cell r="E168">
            <v>0</v>
          </cell>
          <cell r="F168">
            <v>0.176961</v>
          </cell>
          <cell r="G168">
            <v>-0.176961</v>
          </cell>
          <cell r="H168">
            <v>3.9e-5</v>
          </cell>
          <cell r="I168">
            <v>0.010052</v>
          </cell>
          <cell r="J168">
            <v>-0.010013</v>
          </cell>
          <cell r="K168">
            <v>7.3e-5</v>
          </cell>
          <cell r="L168">
            <v>0.548212</v>
          </cell>
          <cell r="M168">
            <v>-0.548139</v>
          </cell>
          <cell r="N168">
            <v>0</v>
          </cell>
          <cell r="O168">
            <v>0.010094</v>
          </cell>
          <cell r="P168">
            <v>-0.010094</v>
          </cell>
        </row>
        <row r="169">
          <cell r="A169" t="str">
            <v>英利光伏站</v>
          </cell>
          <cell r="B169">
            <v>0</v>
          </cell>
          <cell r="C169">
            <v>0.033241</v>
          </cell>
          <cell r="D169">
            <v>-0.033241</v>
          </cell>
          <cell r="E169">
            <v>0</v>
          </cell>
          <cell r="F169">
            <v>0.11399</v>
          </cell>
          <cell r="G169">
            <v>-0.11399</v>
          </cell>
          <cell r="H169">
            <v>0</v>
          </cell>
          <cell r="I169">
            <v>0.006475</v>
          </cell>
          <cell r="J169">
            <v>-0.006475</v>
          </cell>
          <cell r="K169">
            <v>0</v>
          </cell>
          <cell r="L169">
            <v>0.353134</v>
          </cell>
          <cell r="M169">
            <v>-0.353134</v>
          </cell>
          <cell r="N169">
            <v>0</v>
          </cell>
          <cell r="O169">
            <v>0.006502</v>
          </cell>
          <cell r="P169">
            <v>-0.006502</v>
          </cell>
        </row>
        <row r="170">
          <cell r="A170" t="str">
            <v>英学光伏站</v>
          </cell>
          <cell r="B170">
            <v>0</v>
          </cell>
          <cell r="C170">
            <v>0.075665</v>
          </cell>
          <cell r="D170">
            <v>-0.075665</v>
          </cell>
          <cell r="E170">
            <v>0</v>
          </cell>
          <cell r="F170">
            <v>0.259467</v>
          </cell>
          <cell r="G170">
            <v>-0.259467</v>
          </cell>
          <cell r="H170">
            <v>0</v>
          </cell>
          <cell r="I170">
            <v>0.014739</v>
          </cell>
          <cell r="J170">
            <v>-0.014739</v>
          </cell>
          <cell r="K170">
            <v>0</v>
          </cell>
          <cell r="L170">
            <v>0.803813</v>
          </cell>
          <cell r="M170">
            <v>-0.803813</v>
          </cell>
          <cell r="N170">
            <v>0</v>
          </cell>
          <cell r="O170">
            <v>0.014801</v>
          </cell>
          <cell r="P170">
            <v>-0.014801</v>
          </cell>
        </row>
        <row r="171">
          <cell r="A171" t="str">
            <v>鹰斗岭风电场</v>
          </cell>
          <cell r="B171">
            <v>0</v>
          </cell>
          <cell r="C171">
            <v>0.182091</v>
          </cell>
          <cell r="D171">
            <v>-0.182091</v>
          </cell>
          <cell r="E171">
            <v>0</v>
          </cell>
          <cell r="F171">
            <v>0.624424</v>
          </cell>
          <cell r="G171">
            <v>-0.624424</v>
          </cell>
          <cell r="H171">
            <v>0</v>
          </cell>
          <cell r="I171">
            <v>0.035469</v>
          </cell>
          <cell r="J171">
            <v>-0.035469</v>
          </cell>
          <cell r="K171">
            <v>0</v>
          </cell>
          <cell r="L171">
            <v>1.934425</v>
          </cell>
          <cell r="M171">
            <v>-1.934425</v>
          </cell>
          <cell r="N171">
            <v>0</v>
          </cell>
          <cell r="O171">
            <v>0.035619</v>
          </cell>
          <cell r="P171">
            <v>-0.035619</v>
          </cell>
        </row>
        <row r="172">
          <cell r="A172" t="str">
            <v>永福光伏站</v>
          </cell>
          <cell r="B172">
            <v>0</v>
          </cell>
          <cell r="C172">
            <v>0.034657</v>
          </cell>
          <cell r="D172">
            <v>-0.034657</v>
          </cell>
          <cell r="E172">
            <v>0</v>
          </cell>
          <cell r="F172">
            <v>0.118845</v>
          </cell>
          <cell r="G172">
            <v>-0.118845</v>
          </cell>
          <cell r="H172">
            <v>0</v>
          </cell>
          <cell r="I172">
            <v>0.006751</v>
          </cell>
          <cell r="J172">
            <v>-0.006751</v>
          </cell>
          <cell r="K172">
            <v>0</v>
          </cell>
          <cell r="L172">
            <v>0.368174</v>
          </cell>
          <cell r="M172">
            <v>-0.368174</v>
          </cell>
          <cell r="N172">
            <v>0</v>
          </cell>
          <cell r="O172">
            <v>0.006779</v>
          </cell>
          <cell r="P172">
            <v>-0.006779</v>
          </cell>
        </row>
        <row r="173">
          <cell r="A173" t="str">
            <v>永福扩建</v>
          </cell>
          <cell r="B173">
            <v>0</v>
          </cell>
          <cell r="C173">
            <v>2.689493</v>
          </cell>
          <cell r="D173">
            <v>-2.689493</v>
          </cell>
          <cell r="E173">
            <v>0</v>
          </cell>
          <cell r="F173">
            <v>9.22276</v>
          </cell>
          <cell r="G173">
            <v>-9.22276</v>
          </cell>
          <cell r="H173">
            <v>0.162821</v>
          </cell>
          <cell r="I173">
            <v>0.523884</v>
          </cell>
          <cell r="J173">
            <v>-0.361063</v>
          </cell>
          <cell r="K173">
            <v>30.78242</v>
          </cell>
          <cell r="L173">
            <v>28.571512</v>
          </cell>
          <cell r="M173">
            <v>2.210908</v>
          </cell>
          <cell r="N173">
            <v>0</v>
          </cell>
          <cell r="O173">
            <v>0.526088</v>
          </cell>
          <cell r="P173">
            <v>-0.526088</v>
          </cell>
        </row>
        <row r="174">
          <cell r="A174" t="str">
            <v>右江电厂</v>
          </cell>
          <cell r="B174">
            <v>6</v>
          </cell>
          <cell r="C174">
            <v>0.722874</v>
          </cell>
          <cell r="D174">
            <v>5.277126</v>
          </cell>
          <cell r="E174">
            <v>0</v>
          </cell>
          <cell r="F174">
            <v>2.478865</v>
          </cell>
          <cell r="G174">
            <v>-2.478865</v>
          </cell>
          <cell r="H174">
            <v>1.551247</v>
          </cell>
          <cell r="I174">
            <v>0.140808</v>
          </cell>
          <cell r="J174">
            <v>1.410439</v>
          </cell>
          <cell r="K174">
            <v>7.992268</v>
          </cell>
          <cell r="L174">
            <v>7.679363</v>
          </cell>
          <cell r="M174">
            <v>0.312905</v>
          </cell>
          <cell r="N174">
            <v>0</v>
          </cell>
          <cell r="O174">
            <v>0.1414</v>
          </cell>
          <cell r="P174">
            <v>-0.1414</v>
          </cell>
        </row>
        <row r="175">
          <cell r="A175" t="str">
            <v>鱼梁电厂</v>
          </cell>
          <cell r="B175">
            <v>0</v>
          </cell>
          <cell r="C175">
            <v>0.109769</v>
          </cell>
          <cell r="D175">
            <v>-0.109769</v>
          </cell>
          <cell r="E175">
            <v>0</v>
          </cell>
          <cell r="F175">
            <v>0.376417</v>
          </cell>
          <cell r="G175">
            <v>-0.376417</v>
          </cell>
          <cell r="H175">
            <v>0.017795</v>
          </cell>
          <cell r="I175">
            <v>0.021382</v>
          </cell>
          <cell r="J175">
            <v>-0.003586</v>
          </cell>
          <cell r="K175">
            <v>0.006242</v>
          </cell>
          <cell r="L175">
            <v>1.166115</v>
          </cell>
          <cell r="M175">
            <v>-1.159874</v>
          </cell>
          <cell r="N175">
            <v>0</v>
          </cell>
          <cell r="O175">
            <v>0.021472</v>
          </cell>
          <cell r="P175">
            <v>-0.021472</v>
          </cell>
        </row>
        <row r="176">
          <cell r="A176" t="str">
            <v>宇阳风电场</v>
          </cell>
          <cell r="B176">
            <v>0</v>
          </cell>
          <cell r="C176">
            <v>0.310186</v>
          </cell>
          <cell r="D176">
            <v>-0.310186</v>
          </cell>
          <cell r="E176">
            <v>0</v>
          </cell>
          <cell r="F176">
            <v>1.063682</v>
          </cell>
          <cell r="G176">
            <v>-1.063682</v>
          </cell>
          <cell r="H176">
            <v>0</v>
          </cell>
          <cell r="I176">
            <v>0.060421</v>
          </cell>
          <cell r="J176">
            <v>-0.060421</v>
          </cell>
          <cell r="K176">
            <v>0</v>
          </cell>
          <cell r="L176">
            <v>3.295219</v>
          </cell>
          <cell r="M176">
            <v>-3.295219</v>
          </cell>
          <cell r="N176">
            <v>0</v>
          </cell>
          <cell r="O176">
            <v>0.060675</v>
          </cell>
          <cell r="P176">
            <v>-0.060675</v>
          </cell>
        </row>
        <row r="177">
          <cell r="A177" t="str">
            <v>玉柴光伏站</v>
          </cell>
          <cell r="B177">
            <v>0</v>
          </cell>
          <cell r="C177">
            <v>0.17335</v>
          </cell>
          <cell r="D177">
            <v>-0.17335</v>
          </cell>
          <cell r="E177">
            <v>0</v>
          </cell>
          <cell r="F177">
            <v>0.594448</v>
          </cell>
          <cell r="G177">
            <v>-0.594448</v>
          </cell>
          <cell r="H177">
            <v>0</v>
          </cell>
          <cell r="I177">
            <v>0.033767</v>
          </cell>
          <cell r="J177">
            <v>-0.033767</v>
          </cell>
          <cell r="K177">
            <v>0</v>
          </cell>
          <cell r="L177">
            <v>1.841561</v>
          </cell>
          <cell r="M177">
            <v>-1.841561</v>
          </cell>
          <cell r="N177">
            <v>0</v>
          </cell>
          <cell r="O177">
            <v>0.033909</v>
          </cell>
          <cell r="P177">
            <v>-0.033909</v>
          </cell>
        </row>
        <row r="178">
          <cell r="A178" t="str">
            <v>玉峰光伏站</v>
          </cell>
          <cell r="B178">
            <v>0</v>
          </cell>
          <cell r="C178">
            <v>0.059649</v>
          </cell>
          <cell r="D178">
            <v>-0.059649</v>
          </cell>
          <cell r="E178">
            <v>0</v>
          </cell>
          <cell r="F178">
            <v>0.204547</v>
          </cell>
          <cell r="G178">
            <v>-0.204547</v>
          </cell>
          <cell r="H178">
            <v>0</v>
          </cell>
          <cell r="I178">
            <v>0.011619</v>
          </cell>
          <cell r="J178">
            <v>-0.011619</v>
          </cell>
          <cell r="K178">
            <v>0</v>
          </cell>
          <cell r="L178">
            <v>0.633673</v>
          </cell>
          <cell r="M178">
            <v>-0.633673</v>
          </cell>
          <cell r="N178">
            <v>0</v>
          </cell>
          <cell r="O178">
            <v>0.011668</v>
          </cell>
          <cell r="P178">
            <v>-0.011668</v>
          </cell>
        </row>
        <row r="179">
          <cell r="A179" t="str">
            <v>月亮山风电场</v>
          </cell>
          <cell r="B179">
            <v>0</v>
          </cell>
          <cell r="C179">
            <v>0.19098</v>
          </cell>
          <cell r="D179">
            <v>-0.19098</v>
          </cell>
          <cell r="E179">
            <v>0</v>
          </cell>
          <cell r="F179">
            <v>0.654905</v>
          </cell>
          <cell r="G179">
            <v>-0.654905</v>
          </cell>
          <cell r="H179">
            <v>0</v>
          </cell>
          <cell r="I179">
            <v>0.037201</v>
          </cell>
          <cell r="J179">
            <v>-0.037201</v>
          </cell>
          <cell r="K179">
            <v>0</v>
          </cell>
          <cell r="L179">
            <v>2.028855</v>
          </cell>
          <cell r="M179">
            <v>-2.028855</v>
          </cell>
          <cell r="N179">
            <v>0</v>
          </cell>
          <cell r="O179">
            <v>0.037357</v>
          </cell>
          <cell r="P179">
            <v>-0.037357</v>
          </cell>
        </row>
        <row r="180">
          <cell r="A180" t="str">
            <v>云飞风电场</v>
          </cell>
          <cell r="B180">
            <v>0</v>
          </cell>
          <cell r="C180">
            <v>0.170943</v>
          </cell>
          <cell r="D180">
            <v>-0.170943</v>
          </cell>
          <cell r="E180">
            <v>0</v>
          </cell>
          <cell r="F180">
            <v>0.586194</v>
          </cell>
          <cell r="G180">
            <v>-0.586194</v>
          </cell>
          <cell r="H180">
            <v>0</v>
          </cell>
          <cell r="I180">
            <v>0.033298</v>
          </cell>
          <cell r="J180">
            <v>-0.033298</v>
          </cell>
          <cell r="K180">
            <v>0</v>
          </cell>
          <cell r="L180">
            <v>1.815991</v>
          </cell>
          <cell r="M180">
            <v>-1.815991</v>
          </cell>
          <cell r="N180">
            <v>0</v>
          </cell>
          <cell r="O180">
            <v>0.033438</v>
          </cell>
          <cell r="P180">
            <v>-0.033438</v>
          </cell>
        </row>
        <row r="181">
          <cell r="A181" t="str">
            <v>泽丰风电场</v>
          </cell>
          <cell r="B181">
            <v>0</v>
          </cell>
          <cell r="C181">
            <v>0.123</v>
          </cell>
          <cell r="D181">
            <v>-0.123</v>
          </cell>
          <cell r="E181">
            <v>0</v>
          </cell>
          <cell r="F181">
            <v>0.421789</v>
          </cell>
          <cell r="G181">
            <v>-0.421789</v>
          </cell>
          <cell r="H181">
            <v>0</v>
          </cell>
          <cell r="I181">
            <v>0.023959</v>
          </cell>
          <cell r="J181">
            <v>-0.023959</v>
          </cell>
          <cell r="K181">
            <v>0</v>
          </cell>
          <cell r="L181">
            <v>1.306675</v>
          </cell>
          <cell r="M181">
            <v>-1.306675</v>
          </cell>
          <cell r="N181">
            <v>0</v>
          </cell>
          <cell r="O181">
            <v>0.02406</v>
          </cell>
          <cell r="P181">
            <v>-0.02406</v>
          </cell>
        </row>
        <row r="182">
          <cell r="A182" t="str">
            <v>者显光伏站</v>
          </cell>
          <cell r="B182">
            <v>0</v>
          </cell>
          <cell r="C182">
            <v>0.077088</v>
          </cell>
          <cell r="D182">
            <v>-0.077088</v>
          </cell>
          <cell r="E182">
            <v>0</v>
          </cell>
          <cell r="F182">
            <v>0.264347</v>
          </cell>
          <cell r="G182">
            <v>-0.264347</v>
          </cell>
          <cell r="H182">
            <v>0</v>
          </cell>
          <cell r="I182">
            <v>0.015016</v>
          </cell>
          <cell r="J182">
            <v>-0.015016</v>
          </cell>
          <cell r="K182">
            <v>0</v>
          </cell>
          <cell r="L182">
            <v>0.81893</v>
          </cell>
          <cell r="M182">
            <v>-0.81893</v>
          </cell>
          <cell r="N182">
            <v>0</v>
          </cell>
          <cell r="O182">
            <v>0.015079</v>
          </cell>
          <cell r="P182">
            <v>-0.015079</v>
          </cell>
        </row>
        <row r="183">
          <cell r="A183" t="str">
            <v>振国光伏站</v>
          </cell>
          <cell r="B183">
            <v>0</v>
          </cell>
          <cell r="C183">
            <v>0.065774</v>
          </cell>
          <cell r="D183">
            <v>-0.065774</v>
          </cell>
          <cell r="E183">
            <v>0</v>
          </cell>
          <cell r="F183">
            <v>0.225549</v>
          </cell>
          <cell r="G183">
            <v>-0.225549</v>
          </cell>
          <cell r="H183">
            <v>0</v>
          </cell>
          <cell r="I183">
            <v>0.012812</v>
          </cell>
          <cell r="J183">
            <v>-0.012812</v>
          </cell>
          <cell r="K183">
            <v>0</v>
          </cell>
          <cell r="L183">
            <v>0.698737</v>
          </cell>
          <cell r="M183">
            <v>-0.698737</v>
          </cell>
          <cell r="N183">
            <v>0</v>
          </cell>
          <cell r="O183">
            <v>0.012866</v>
          </cell>
          <cell r="P183">
            <v>-0.012866</v>
          </cell>
        </row>
        <row r="184">
          <cell r="A184" t="str">
            <v>镇龙山风电场</v>
          </cell>
          <cell r="B184">
            <v>0</v>
          </cell>
          <cell r="C184">
            <v>0.127392</v>
          </cell>
          <cell r="D184">
            <v>-0.127392</v>
          </cell>
          <cell r="E184">
            <v>0</v>
          </cell>
          <cell r="F184">
            <v>0.436852</v>
          </cell>
          <cell r="G184">
            <v>-0.436852</v>
          </cell>
          <cell r="H184">
            <v>0</v>
          </cell>
          <cell r="I184">
            <v>0.024815</v>
          </cell>
          <cell r="J184">
            <v>-0.024815</v>
          </cell>
          <cell r="K184">
            <v>0</v>
          </cell>
          <cell r="L184">
            <v>1.353338</v>
          </cell>
          <cell r="M184">
            <v>-1.353338</v>
          </cell>
          <cell r="N184">
            <v>0</v>
          </cell>
          <cell r="O184">
            <v>0.024919</v>
          </cell>
          <cell r="P184">
            <v>-0.024919</v>
          </cell>
        </row>
        <row r="185">
          <cell r="A185" t="str">
            <v>中民光伏站</v>
          </cell>
          <cell r="B185">
            <v>0</v>
          </cell>
          <cell r="C185">
            <v>0.021426</v>
          </cell>
          <cell r="D185">
            <v>-0.021426</v>
          </cell>
          <cell r="E185">
            <v>0</v>
          </cell>
          <cell r="F185">
            <v>0.073473</v>
          </cell>
          <cell r="G185">
            <v>-0.073473</v>
          </cell>
          <cell r="H185">
            <v>0</v>
          </cell>
          <cell r="I185">
            <v>0.004174</v>
          </cell>
          <cell r="J185">
            <v>-0.004174</v>
          </cell>
          <cell r="K185">
            <v>0</v>
          </cell>
          <cell r="L185">
            <v>0.227614</v>
          </cell>
          <cell r="M185">
            <v>-0.227614</v>
          </cell>
          <cell r="N185">
            <v>0</v>
          </cell>
          <cell r="O185">
            <v>0.004191</v>
          </cell>
          <cell r="P185">
            <v>-0.004191</v>
          </cell>
        </row>
        <row r="186">
          <cell r="A186" t="str">
            <v>珠城电厂</v>
          </cell>
          <cell r="B186">
            <v>0</v>
          </cell>
          <cell r="C186">
            <v>1.757032</v>
          </cell>
          <cell r="D186">
            <v>-1.757032</v>
          </cell>
          <cell r="E186">
            <v>0</v>
          </cell>
          <cell r="F186">
            <v>6.02518</v>
          </cell>
          <cell r="G186">
            <v>-6.02518</v>
          </cell>
          <cell r="H186">
            <v>0.035501</v>
          </cell>
          <cell r="I186">
            <v>0.342251</v>
          </cell>
          <cell r="J186">
            <v>-0.306749</v>
          </cell>
          <cell r="K186">
            <v>58.120461</v>
          </cell>
          <cell r="L186">
            <v>18.665618</v>
          </cell>
          <cell r="M186">
            <v>39.454844</v>
          </cell>
          <cell r="N186">
            <v>0</v>
          </cell>
          <cell r="O186">
            <v>0.343691</v>
          </cell>
          <cell r="P186">
            <v>-0.343691</v>
          </cell>
        </row>
        <row r="187">
          <cell r="A187" t="str">
            <v>珠光风电场</v>
          </cell>
          <cell r="B187">
            <v>0</v>
          </cell>
          <cell r="C187">
            <v>0.211613</v>
          </cell>
          <cell r="D187">
            <v>-0.211613</v>
          </cell>
          <cell r="E187">
            <v>0</v>
          </cell>
          <cell r="F187">
            <v>0.725659</v>
          </cell>
          <cell r="G187">
            <v>-0.725659</v>
          </cell>
          <cell r="H187">
            <v>0</v>
          </cell>
          <cell r="I187">
            <v>0.04122</v>
          </cell>
          <cell r="J187">
            <v>-0.04122</v>
          </cell>
          <cell r="K187">
            <v>0</v>
          </cell>
          <cell r="L187">
            <v>2.248044</v>
          </cell>
          <cell r="M187">
            <v>-2.248044</v>
          </cell>
          <cell r="N187">
            <v>0</v>
          </cell>
          <cell r="O187">
            <v>0.041393</v>
          </cell>
          <cell r="P187">
            <v>-0.041393</v>
          </cell>
        </row>
        <row r="188">
          <cell r="A188" t="str">
            <v>梓坪风电场</v>
          </cell>
          <cell r="B188">
            <v>0</v>
          </cell>
          <cell r="C188">
            <v>0.156766</v>
          </cell>
          <cell r="D188">
            <v>-0.156766</v>
          </cell>
          <cell r="E188">
            <v>0</v>
          </cell>
          <cell r="F188">
            <v>0.53758</v>
          </cell>
          <cell r="G188">
            <v>-0.53758</v>
          </cell>
          <cell r="H188">
            <v>0</v>
          </cell>
          <cell r="I188">
            <v>0.030536</v>
          </cell>
          <cell r="J188">
            <v>-0.030536</v>
          </cell>
          <cell r="K188">
            <v>0</v>
          </cell>
          <cell r="L188">
            <v>1.665387</v>
          </cell>
          <cell r="M188">
            <v>-1.665387</v>
          </cell>
          <cell r="N188">
            <v>0</v>
          </cell>
          <cell r="O188">
            <v>0.030665</v>
          </cell>
          <cell r="P188">
            <v>-0.030665</v>
          </cell>
        </row>
        <row r="189">
          <cell r="A189" t="str">
            <v>左江电厂</v>
          </cell>
          <cell r="B189">
            <v>0</v>
          </cell>
          <cell r="C189">
            <v>0.210436</v>
          </cell>
          <cell r="D189">
            <v>-0.210436</v>
          </cell>
          <cell r="E189">
            <v>0</v>
          </cell>
          <cell r="F189">
            <v>0.721623</v>
          </cell>
          <cell r="G189">
            <v>-0.721623</v>
          </cell>
          <cell r="H189">
            <v>0.00307</v>
          </cell>
          <cell r="I189">
            <v>0.040991</v>
          </cell>
          <cell r="J189">
            <v>-0.03792</v>
          </cell>
          <cell r="K189">
            <v>0.000218</v>
          </cell>
          <cell r="L189">
            <v>2.235542</v>
          </cell>
          <cell r="M189">
            <v>-2.235324</v>
          </cell>
          <cell r="N189">
            <v>0</v>
          </cell>
          <cell r="O189">
            <v>0.041163</v>
          </cell>
          <cell r="P189">
            <v>-0.041163</v>
          </cell>
        </row>
        <row r="190">
          <cell r="A190" t="str">
            <v>合计</v>
          </cell>
          <cell r="B190">
            <v>150.9432</v>
          </cell>
          <cell r="C190">
            <v>150.9432</v>
          </cell>
          <cell r="D190">
            <v>0</v>
          </cell>
          <cell r="E190">
            <v>517.6116</v>
          </cell>
          <cell r="F190">
            <v>517.6116</v>
          </cell>
          <cell r="G190">
            <v>0</v>
          </cell>
          <cell r="H190">
            <v>29.4021</v>
          </cell>
          <cell r="I190">
            <v>29.4021</v>
          </cell>
          <cell r="J190">
            <v>0</v>
          </cell>
          <cell r="K190">
            <v>1603.5271</v>
          </cell>
          <cell r="L190">
            <v>1603.5271</v>
          </cell>
          <cell r="M190">
            <v>0</v>
          </cell>
          <cell r="N190">
            <v>29.5258</v>
          </cell>
          <cell r="O190">
            <v>29.5258</v>
          </cell>
          <cell r="P190">
            <v>0</v>
          </cell>
        </row>
      </sheetData>
      <sheetData sheetId="9">
        <row r="3">
          <cell r="A3" t="str">
            <v>安华风电场</v>
          </cell>
          <cell r="B3">
            <v>-0.001267</v>
          </cell>
          <cell r="C3">
            <v>0</v>
          </cell>
          <cell r="D3">
            <v>0.001267</v>
          </cell>
          <cell r="E3">
            <v>11632.625</v>
          </cell>
          <cell r="F3">
            <v>0</v>
          </cell>
          <cell r="G3">
            <v>0</v>
          </cell>
          <cell r="H3">
            <v>11632.625</v>
          </cell>
        </row>
        <row r="4">
          <cell r="A4" t="str">
            <v>百花山风电场</v>
          </cell>
          <cell r="B4">
            <v>-0.001518</v>
          </cell>
          <cell r="C4">
            <v>0</v>
          </cell>
          <cell r="D4">
            <v>0.001518</v>
          </cell>
          <cell r="E4">
            <v>13935.68</v>
          </cell>
          <cell r="F4">
            <v>0</v>
          </cell>
          <cell r="G4">
            <v>0</v>
          </cell>
          <cell r="H4">
            <v>13935.68</v>
          </cell>
        </row>
        <row r="5">
          <cell r="A5" t="str">
            <v>百龙滩电厂</v>
          </cell>
          <cell r="B5">
            <v>-0.005669</v>
          </cell>
          <cell r="C5">
            <v>0</v>
          </cell>
          <cell r="D5">
            <v>0.005669</v>
          </cell>
          <cell r="E5">
            <v>52047.16</v>
          </cell>
          <cell r="F5">
            <v>0</v>
          </cell>
          <cell r="G5">
            <v>0</v>
          </cell>
          <cell r="H5">
            <v>52047.16</v>
          </cell>
        </row>
        <row r="6">
          <cell r="A6" t="str">
            <v>百丈风电场</v>
          </cell>
          <cell r="B6">
            <v>-0.001375</v>
          </cell>
          <cell r="C6">
            <v>0</v>
          </cell>
          <cell r="D6">
            <v>0.001375</v>
          </cell>
          <cell r="E6">
            <v>12625.8</v>
          </cell>
          <cell r="F6">
            <v>0</v>
          </cell>
          <cell r="G6">
            <v>0</v>
          </cell>
          <cell r="H6">
            <v>12625.8</v>
          </cell>
        </row>
        <row r="7">
          <cell r="A7" t="str">
            <v>宝山风电场</v>
          </cell>
          <cell r="B7">
            <v>-0.000981</v>
          </cell>
          <cell r="C7">
            <v>0</v>
          </cell>
          <cell r="D7">
            <v>0.000981</v>
          </cell>
          <cell r="E7">
            <v>9011.2</v>
          </cell>
          <cell r="F7">
            <v>0</v>
          </cell>
          <cell r="G7">
            <v>0</v>
          </cell>
          <cell r="H7">
            <v>9011.2</v>
          </cell>
        </row>
        <row r="8">
          <cell r="A8" t="str">
            <v>北海电厂</v>
          </cell>
          <cell r="B8">
            <v>-0.018289</v>
          </cell>
          <cell r="C8">
            <v>0</v>
          </cell>
          <cell r="D8">
            <v>0.018289</v>
          </cell>
          <cell r="E8">
            <v>167915</v>
          </cell>
          <cell r="F8">
            <v>0</v>
          </cell>
          <cell r="G8">
            <v>0</v>
          </cell>
          <cell r="H8">
            <v>167915</v>
          </cell>
        </row>
        <row r="9">
          <cell r="A9" t="str">
            <v>笔架山风电场</v>
          </cell>
          <cell r="B9">
            <v>-0.000987</v>
          </cell>
          <cell r="C9">
            <v>0</v>
          </cell>
          <cell r="D9">
            <v>0.000987</v>
          </cell>
          <cell r="E9">
            <v>9064</v>
          </cell>
          <cell r="F9">
            <v>0</v>
          </cell>
          <cell r="G9">
            <v>0</v>
          </cell>
          <cell r="H9">
            <v>9064</v>
          </cell>
        </row>
        <row r="10">
          <cell r="A10" t="str">
            <v>布央风电场</v>
          </cell>
          <cell r="B10">
            <v>-0.001457</v>
          </cell>
          <cell r="C10">
            <v>0</v>
          </cell>
          <cell r="D10">
            <v>0.001457</v>
          </cell>
          <cell r="E10">
            <v>13374.63</v>
          </cell>
          <cell r="F10">
            <v>0</v>
          </cell>
          <cell r="G10">
            <v>0</v>
          </cell>
          <cell r="H10">
            <v>13374.63</v>
          </cell>
        </row>
        <row r="11">
          <cell r="A11" t="str">
            <v>曹渡河梯级电厂</v>
          </cell>
          <cell r="B11">
            <v>-0.000348</v>
          </cell>
          <cell r="C11">
            <v>0</v>
          </cell>
          <cell r="D11">
            <v>0.000348</v>
          </cell>
          <cell r="E11">
            <v>3192.64</v>
          </cell>
          <cell r="F11">
            <v>0</v>
          </cell>
          <cell r="G11">
            <v>0</v>
          </cell>
          <cell r="H11">
            <v>3192.64</v>
          </cell>
        </row>
        <row r="12">
          <cell r="A12" t="str">
            <v>岑西光伏站</v>
          </cell>
          <cell r="B12">
            <v>-0.000577</v>
          </cell>
          <cell r="C12">
            <v>0</v>
          </cell>
          <cell r="D12">
            <v>0.000577</v>
          </cell>
          <cell r="E12">
            <v>5295.84</v>
          </cell>
          <cell r="F12">
            <v>0</v>
          </cell>
          <cell r="G12">
            <v>0</v>
          </cell>
          <cell r="H12">
            <v>5295.84</v>
          </cell>
        </row>
        <row r="13">
          <cell r="A13" t="str">
            <v>昌鸿风电场</v>
          </cell>
          <cell r="B13">
            <v>-0.001603</v>
          </cell>
          <cell r="C13">
            <v>0</v>
          </cell>
          <cell r="D13">
            <v>0.001603</v>
          </cell>
          <cell r="E13">
            <v>14717.12</v>
          </cell>
          <cell r="F13">
            <v>0</v>
          </cell>
          <cell r="G13">
            <v>0</v>
          </cell>
          <cell r="H13">
            <v>14717.12</v>
          </cell>
        </row>
        <row r="14">
          <cell r="A14" t="str">
            <v>长洲电厂</v>
          </cell>
          <cell r="B14">
            <v>-0.014322</v>
          </cell>
          <cell r="C14">
            <v>0</v>
          </cell>
          <cell r="D14">
            <v>0.014322</v>
          </cell>
          <cell r="E14">
            <v>131491.399</v>
          </cell>
          <cell r="F14">
            <v>0</v>
          </cell>
          <cell r="G14">
            <v>0</v>
          </cell>
          <cell r="H14">
            <v>131491.399</v>
          </cell>
        </row>
        <row r="15">
          <cell r="A15" t="str">
            <v>长洲光伏站</v>
          </cell>
          <cell r="B15">
            <v>-0.000114</v>
          </cell>
          <cell r="C15">
            <v>0</v>
          </cell>
          <cell r="D15">
            <v>0.000114</v>
          </cell>
          <cell r="E15">
            <v>1043.201</v>
          </cell>
          <cell r="F15">
            <v>0</v>
          </cell>
          <cell r="G15">
            <v>0</v>
          </cell>
          <cell r="H15">
            <v>1043.201</v>
          </cell>
        </row>
        <row r="16">
          <cell r="A16" t="str">
            <v>常吉光伏站</v>
          </cell>
          <cell r="B16">
            <v>-0.000491</v>
          </cell>
          <cell r="C16">
            <v>0</v>
          </cell>
          <cell r="D16">
            <v>0.000491</v>
          </cell>
          <cell r="E16">
            <v>4506.48</v>
          </cell>
          <cell r="F16">
            <v>0</v>
          </cell>
          <cell r="G16">
            <v>0</v>
          </cell>
          <cell r="H16">
            <v>4506.48</v>
          </cell>
        </row>
        <row r="17">
          <cell r="A17" t="str">
            <v>场安光伏站</v>
          </cell>
          <cell r="B17">
            <v>-0.000519</v>
          </cell>
          <cell r="C17">
            <v>0</v>
          </cell>
          <cell r="D17">
            <v>0.000519</v>
          </cell>
          <cell r="E17">
            <v>4765.2</v>
          </cell>
          <cell r="F17">
            <v>0</v>
          </cell>
          <cell r="G17">
            <v>0</v>
          </cell>
          <cell r="H17">
            <v>4765.2</v>
          </cell>
        </row>
        <row r="18">
          <cell r="A18" t="str">
            <v>朝新风电场</v>
          </cell>
          <cell r="B18">
            <v>-0.001314</v>
          </cell>
          <cell r="C18">
            <v>0</v>
          </cell>
          <cell r="D18">
            <v>0.001314</v>
          </cell>
          <cell r="E18">
            <v>12062.255</v>
          </cell>
          <cell r="F18">
            <v>0</v>
          </cell>
          <cell r="G18">
            <v>0</v>
          </cell>
          <cell r="H18">
            <v>12062.255</v>
          </cell>
        </row>
        <row r="19">
          <cell r="A19" t="str">
            <v>承源风电场</v>
          </cell>
          <cell r="B19">
            <v>-0.000961</v>
          </cell>
          <cell r="C19">
            <v>0</v>
          </cell>
          <cell r="D19">
            <v>0.000961</v>
          </cell>
          <cell r="E19">
            <v>8822.88</v>
          </cell>
          <cell r="F19">
            <v>0</v>
          </cell>
          <cell r="G19">
            <v>0</v>
          </cell>
          <cell r="H19">
            <v>8822.88</v>
          </cell>
        </row>
        <row r="20">
          <cell r="A20" t="str">
            <v>冲山风电场</v>
          </cell>
          <cell r="B20">
            <v>-0.000648</v>
          </cell>
          <cell r="C20">
            <v>0</v>
          </cell>
          <cell r="D20">
            <v>0.000648</v>
          </cell>
          <cell r="E20">
            <v>5949.038</v>
          </cell>
          <cell r="F20">
            <v>0</v>
          </cell>
          <cell r="G20">
            <v>0</v>
          </cell>
          <cell r="H20">
            <v>5949.038</v>
          </cell>
        </row>
        <row r="21">
          <cell r="A21" t="str">
            <v>大化电厂</v>
          </cell>
          <cell r="B21">
            <v>-0.013235</v>
          </cell>
          <cell r="C21">
            <v>0</v>
          </cell>
          <cell r="D21">
            <v>0.013235</v>
          </cell>
          <cell r="E21">
            <v>121518.3</v>
          </cell>
          <cell r="F21">
            <v>0</v>
          </cell>
          <cell r="G21">
            <v>0</v>
          </cell>
          <cell r="H21">
            <v>121518.3</v>
          </cell>
        </row>
        <row r="22">
          <cell r="A22" t="str">
            <v>大埔电厂</v>
          </cell>
          <cell r="B22">
            <v>-0.000843</v>
          </cell>
          <cell r="C22">
            <v>0</v>
          </cell>
          <cell r="D22">
            <v>0.000843</v>
          </cell>
          <cell r="E22">
            <v>7735.75</v>
          </cell>
          <cell r="F22">
            <v>0</v>
          </cell>
          <cell r="G22">
            <v>0</v>
          </cell>
          <cell r="H22">
            <v>7735.75</v>
          </cell>
        </row>
        <row r="23">
          <cell r="A23" t="str">
            <v>大容山风电场</v>
          </cell>
          <cell r="B23">
            <v>-0.000527</v>
          </cell>
          <cell r="C23">
            <v>0</v>
          </cell>
          <cell r="D23">
            <v>0.000527</v>
          </cell>
          <cell r="E23">
            <v>4834.2</v>
          </cell>
          <cell r="F23">
            <v>0</v>
          </cell>
          <cell r="G23">
            <v>0</v>
          </cell>
          <cell r="H23">
            <v>4834.2</v>
          </cell>
        </row>
        <row r="24">
          <cell r="A24" t="str">
            <v>登云山风电场</v>
          </cell>
          <cell r="B24">
            <v>-0.003652</v>
          </cell>
          <cell r="C24">
            <v>0</v>
          </cell>
          <cell r="D24">
            <v>0.003652</v>
          </cell>
          <cell r="E24">
            <v>33531.52</v>
          </cell>
          <cell r="F24">
            <v>0</v>
          </cell>
          <cell r="G24">
            <v>0</v>
          </cell>
          <cell r="H24">
            <v>33531.52</v>
          </cell>
        </row>
        <row r="25">
          <cell r="A25" t="str">
            <v>钓鱼台光伏站</v>
          </cell>
          <cell r="B25">
            <v>-0.000968</v>
          </cell>
          <cell r="C25">
            <v>0</v>
          </cell>
          <cell r="D25">
            <v>0.000968</v>
          </cell>
          <cell r="E25">
            <v>8884.48</v>
          </cell>
          <cell r="F25">
            <v>0</v>
          </cell>
          <cell r="G25">
            <v>0</v>
          </cell>
          <cell r="H25">
            <v>8884.48</v>
          </cell>
        </row>
        <row r="26">
          <cell r="A26" t="str">
            <v>鼎旭光伏站</v>
          </cell>
          <cell r="B26">
            <v>-0.000417</v>
          </cell>
          <cell r="C26">
            <v>0</v>
          </cell>
          <cell r="D26">
            <v>0.000417</v>
          </cell>
          <cell r="E26">
            <v>3828</v>
          </cell>
          <cell r="F26">
            <v>0</v>
          </cell>
          <cell r="G26">
            <v>0</v>
          </cell>
          <cell r="H26">
            <v>3828</v>
          </cell>
        </row>
        <row r="27">
          <cell r="A27" t="str">
            <v>东岭风电场</v>
          </cell>
          <cell r="B27">
            <v>-0.001214</v>
          </cell>
          <cell r="C27">
            <v>0</v>
          </cell>
          <cell r="D27">
            <v>0.001214</v>
          </cell>
          <cell r="E27">
            <v>11146.942</v>
          </cell>
          <cell r="F27">
            <v>0</v>
          </cell>
          <cell r="G27">
            <v>0</v>
          </cell>
          <cell r="H27">
            <v>11146.942</v>
          </cell>
        </row>
        <row r="28">
          <cell r="A28" t="str">
            <v>东起风电场</v>
          </cell>
          <cell r="B28">
            <v>-0.002123</v>
          </cell>
          <cell r="C28">
            <v>0</v>
          </cell>
          <cell r="D28">
            <v>0.002123</v>
          </cell>
          <cell r="E28">
            <v>19489.8</v>
          </cell>
          <cell r="F28">
            <v>0</v>
          </cell>
          <cell r="G28">
            <v>0</v>
          </cell>
          <cell r="H28">
            <v>19489.8</v>
          </cell>
        </row>
        <row r="29">
          <cell r="A29" t="str">
            <v>防城港电厂(二期)</v>
          </cell>
          <cell r="B29">
            <v>-0.054352</v>
          </cell>
          <cell r="C29">
            <v>0</v>
          </cell>
          <cell r="D29">
            <v>0.054352</v>
          </cell>
          <cell r="E29">
            <v>499026</v>
          </cell>
          <cell r="F29">
            <v>0</v>
          </cell>
          <cell r="G29">
            <v>0</v>
          </cell>
          <cell r="H29">
            <v>499026</v>
          </cell>
        </row>
        <row r="30">
          <cell r="A30" t="str">
            <v>防城港电厂(一期)</v>
          </cell>
          <cell r="B30">
            <v>-0.056735</v>
          </cell>
          <cell r="C30">
            <v>0</v>
          </cell>
          <cell r="D30">
            <v>0.056735</v>
          </cell>
          <cell r="E30">
            <v>520905</v>
          </cell>
          <cell r="F30">
            <v>0</v>
          </cell>
          <cell r="G30">
            <v>0</v>
          </cell>
          <cell r="H30">
            <v>520905</v>
          </cell>
        </row>
        <row r="31">
          <cell r="A31" t="str">
            <v>丰收光伏站</v>
          </cell>
          <cell r="B31">
            <v>-0.000556</v>
          </cell>
          <cell r="C31">
            <v>0</v>
          </cell>
          <cell r="D31">
            <v>0.000556</v>
          </cell>
          <cell r="E31">
            <v>5102.254</v>
          </cell>
          <cell r="F31">
            <v>0</v>
          </cell>
          <cell r="G31">
            <v>0</v>
          </cell>
          <cell r="H31">
            <v>5102.254</v>
          </cell>
        </row>
        <row r="32">
          <cell r="A32" t="str">
            <v>凤屏风电场</v>
          </cell>
          <cell r="B32">
            <v>-0.001601</v>
          </cell>
          <cell r="C32">
            <v>0</v>
          </cell>
          <cell r="D32">
            <v>0.001601</v>
          </cell>
          <cell r="E32">
            <v>14703.04</v>
          </cell>
          <cell r="F32">
            <v>0</v>
          </cell>
          <cell r="G32">
            <v>0</v>
          </cell>
          <cell r="H32">
            <v>14703.04</v>
          </cell>
        </row>
        <row r="33">
          <cell r="A33" t="str">
            <v>浮石电厂</v>
          </cell>
          <cell r="B33">
            <v>-0.000415</v>
          </cell>
          <cell r="C33">
            <v>0</v>
          </cell>
          <cell r="D33">
            <v>0.000415</v>
          </cell>
          <cell r="E33">
            <v>3807.329</v>
          </cell>
          <cell r="F33">
            <v>0</v>
          </cell>
          <cell r="G33">
            <v>0</v>
          </cell>
          <cell r="H33">
            <v>3807.329</v>
          </cell>
        </row>
        <row r="34">
          <cell r="A34" t="str">
            <v>福家田风电场</v>
          </cell>
          <cell r="B34">
            <v>-0.003374</v>
          </cell>
          <cell r="C34">
            <v>0</v>
          </cell>
          <cell r="D34">
            <v>0.003374</v>
          </cell>
          <cell r="E34">
            <v>30980.4</v>
          </cell>
          <cell r="F34">
            <v>0</v>
          </cell>
          <cell r="G34">
            <v>0</v>
          </cell>
          <cell r="H34">
            <v>30980.4</v>
          </cell>
        </row>
        <row r="35">
          <cell r="A35" t="str">
            <v>富川电厂</v>
          </cell>
          <cell r="B35">
            <v>-0.101023</v>
          </cell>
          <cell r="C35">
            <v>0</v>
          </cell>
          <cell r="D35">
            <v>0.101023</v>
          </cell>
          <cell r="E35">
            <v>927525</v>
          </cell>
          <cell r="F35">
            <v>0</v>
          </cell>
          <cell r="G35">
            <v>0</v>
          </cell>
          <cell r="H35">
            <v>927525</v>
          </cell>
        </row>
        <row r="36">
          <cell r="A36" t="str">
            <v>高帮山风电场</v>
          </cell>
          <cell r="B36">
            <v>-0.001669</v>
          </cell>
          <cell r="C36">
            <v>0</v>
          </cell>
          <cell r="D36">
            <v>0.001669</v>
          </cell>
          <cell r="E36">
            <v>15325.2</v>
          </cell>
          <cell r="F36">
            <v>0</v>
          </cell>
          <cell r="G36">
            <v>0</v>
          </cell>
          <cell r="H36">
            <v>15325.2</v>
          </cell>
        </row>
        <row r="37">
          <cell r="A37" t="str">
            <v>高栏塘风电场</v>
          </cell>
          <cell r="B37">
            <v>-0.001382</v>
          </cell>
          <cell r="C37">
            <v>0</v>
          </cell>
          <cell r="D37">
            <v>0.001382</v>
          </cell>
          <cell r="E37">
            <v>12685.94</v>
          </cell>
          <cell r="F37">
            <v>0</v>
          </cell>
          <cell r="G37">
            <v>0</v>
          </cell>
          <cell r="H37">
            <v>12685.94</v>
          </cell>
        </row>
        <row r="38">
          <cell r="A38" t="str">
            <v>古顶电厂</v>
          </cell>
          <cell r="B38">
            <v>-0.000468</v>
          </cell>
          <cell r="C38">
            <v>0</v>
          </cell>
          <cell r="D38">
            <v>0.000468</v>
          </cell>
          <cell r="E38">
            <v>4301.155</v>
          </cell>
          <cell r="F38">
            <v>0</v>
          </cell>
          <cell r="G38">
            <v>0</v>
          </cell>
          <cell r="H38">
            <v>4301.155</v>
          </cell>
        </row>
        <row r="39">
          <cell r="A39" t="str">
            <v>古顶光伏站</v>
          </cell>
          <cell r="B39">
            <v>-0.000145</v>
          </cell>
          <cell r="C39">
            <v>0</v>
          </cell>
          <cell r="D39">
            <v>0.000145</v>
          </cell>
          <cell r="E39">
            <v>1332.605</v>
          </cell>
          <cell r="F39">
            <v>0</v>
          </cell>
          <cell r="G39">
            <v>0</v>
          </cell>
          <cell r="H39">
            <v>1332.605</v>
          </cell>
        </row>
        <row r="40">
          <cell r="A40" t="str">
            <v>古田风电场</v>
          </cell>
          <cell r="B40">
            <v>-0.002193</v>
          </cell>
          <cell r="C40">
            <v>0</v>
          </cell>
          <cell r="D40">
            <v>0.002193</v>
          </cell>
          <cell r="E40">
            <v>20138.082</v>
          </cell>
          <cell r="F40">
            <v>0</v>
          </cell>
          <cell r="G40">
            <v>0</v>
          </cell>
          <cell r="H40">
            <v>20138.082</v>
          </cell>
        </row>
        <row r="41">
          <cell r="A41" t="str">
            <v>光坡核电厂</v>
          </cell>
          <cell r="B41">
            <v>-0.159573</v>
          </cell>
          <cell r="C41">
            <v>0</v>
          </cell>
          <cell r="D41">
            <v>0.159573</v>
          </cell>
          <cell r="E41">
            <v>1465090.5</v>
          </cell>
          <cell r="F41">
            <v>0</v>
          </cell>
          <cell r="G41">
            <v>0</v>
          </cell>
          <cell r="H41">
            <v>1465090.5</v>
          </cell>
        </row>
        <row r="42">
          <cell r="A42" t="str">
            <v>广茂风电场</v>
          </cell>
          <cell r="B42">
            <v>-0.001125</v>
          </cell>
          <cell r="C42">
            <v>0</v>
          </cell>
          <cell r="D42">
            <v>0.001125</v>
          </cell>
          <cell r="E42">
            <v>10328.34</v>
          </cell>
          <cell r="F42">
            <v>0</v>
          </cell>
          <cell r="G42">
            <v>0</v>
          </cell>
          <cell r="H42">
            <v>10328.34</v>
          </cell>
        </row>
        <row r="43">
          <cell r="A43" t="str">
            <v>龟石风电场</v>
          </cell>
          <cell r="B43">
            <v>-0.006631</v>
          </cell>
          <cell r="C43">
            <v>0</v>
          </cell>
          <cell r="D43">
            <v>0.006631</v>
          </cell>
          <cell r="E43">
            <v>60885.528</v>
          </cell>
          <cell r="F43">
            <v>0</v>
          </cell>
          <cell r="G43">
            <v>0</v>
          </cell>
          <cell r="H43">
            <v>60885.528</v>
          </cell>
        </row>
        <row r="44">
          <cell r="A44" t="str">
            <v>贵港电厂</v>
          </cell>
          <cell r="B44">
            <v>-0.057808</v>
          </cell>
          <cell r="C44">
            <v>0</v>
          </cell>
          <cell r="D44">
            <v>0.057808</v>
          </cell>
          <cell r="E44">
            <v>530750</v>
          </cell>
          <cell r="F44">
            <v>0</v>
          </cell>
          <cell r="G44">
            <v>0</v>
          </cell>
          <cell r="H44">
            <v>530750</v>
          </cell>
        </row>
        <row r="45">
          <cell r="A45" t="str">
            <v>桂航电厂</v>
          </cell>
          <cell r="B45">
            <v>-0.002998</v>
          </cell>
          <cell r="C45">
            <v>0</v>
          </cell>
          <cell r="D45">
            <v>0.002998</v>
          </cell>
          <cell r="E45">
            <v>27527.94</v>
          </cell>
          <cell r="F45">
            <v>0</v>
          </cell>
          <cell r="G45">
            <v>0</v>
          </cell>
          <cell r="H45">
            <v>27527.94</v>
          </cell>
        </row>
        <row r="46">
          <cell r="A46" t="str">
            <v>浩德光伏站</v>
          </cell>
          <cell r="B46">
            <v>-0.000474</v>
          </cell>
          <cell r="C46">
            <v>0</v>
          </cell>
          <cell r="D46">
            <v>0.000474</v>
          </cell>
          <cell r="E46">
            <v>4350.72</v>
          </cell>
          <cell r="F46">
            <v>0</v>
          </cell>
          <cell r="G46">
            <v>0</v>
          </cell>
          <cell r="H46">
            <v>4350.72</v>
          </cell>
        </row>
        <row r="47">
          <cell r="A47" t="str">
            <v>合山60厂</v>
          </cell>
          <cell r="B47">
            <v>-0.034657</v>
          </cell>
          <cell r="C47">
            <v>0</v>
          </cell>
          <cell r="D47">
            <v>0.034657</v>
          </cell>
          <cell r="E47">
            <v>318200</v>
          </cell>
          <cell r="F47">
            <v>0</v>
          </cell>
          <cell r="G47">
            <v>0</v>
          </cell>
          <cell r="H47">
            <v>318200</v>
          </cell>
        </row>
        <row r="48">
          <cell r="A48" t="str">
            <v>合山新厂</v>
          </cell>
          <cell r="B48">
            <v>-0.014309</v>
          </cell>
          <cell r="C48">
            <v>0</v>
          </cell>
          <cell r="D48">
            <v>0.014309</v>
          </cell>
          <cell r="E48">
            <v>131375</v>
          </cell>
          <cell r="F48">
            <v>0</v>
          </cell>
          <cell r="G48">
            <v>0</v>
          </cell>
          <cell r="H48">
            <v>131375</v>
          </cell>
        </row>
        <row r="49">
          <cell r="A49" t="str">
            <v>黑石岭风电场</v>
          </cell>
          <cell r="B49">
            <v>-0.001332</v>
          </cell>
          <cell r="C49">
            <v>0</v>
          </cell>
          <cell r="D49">
            <v>0.001332</v>
          </cell>
          <cell r="E49">
            <v>12228.786</v>
          </cell>
          <cell r="F49">
            <v>0</v>
          </cell>
          <cell r="G49">
            <v>0</v>
          </cell>
          <cell r="H49">
            <v>12228.786</v>
          </cell>
        </row>
        <row r="50">
          <cell r="A50" t="str">
            <v>横山光伏站</v>
          </cell>
          <cell r="B50">
            <v>-0.00068</v>
          </cell>
          <cell r="C50">
            <v>0</v>
          </cell>
          <cell r="D50">
            <v>0.00068</v>
          </cell>
          <cell r="E50">
            <v>6243.6</v>
          </cell>
          <cell r="F50">
            <v>0</v>
          </cell>
          <cell r="G50">
            <v>0</v>
          </cell>
          <cell r="H50">
            <v>6243.6</v>
          </cell>
        </row>
        <row r="51">
          <cell r="A51" t="str">
            <v>红花电厂</v>
          </cell>
          <cell r="B51">
            <v>-0.001724</v>
          </cell>
          <cell r="C51">
            <v>0</v>
          </cell>
          <cell r="D51">
            <v>0.001724</v>
          </cell>
          <cell r="E51">
            <v>15829.44</v>
          </cell>
          <cell r="F51">
            <v>0</v>
          </cell>
          <cell r="G51">
            <v>0</v>
          </cell>
          <cell r="H51">
            <v>15829.44</v>
          </cell>
        </row>
        <row r="52">
          <cell r="A52" t="str">
            <v>宏景风电场</v>
          </cell>
          <cell r="B52">
            <v>-0.000955</v>
          </cell>
          <cell r="C52">
            <v>0</v>
          </cell>
          <cell r="D52">
            <v>0.000955</v>
          </cell>
          <cell r="E52">
            <v>8764.8</v>
          </cell>
          <cell r="F52">
            <v>0</v>
          </cell>
          <cell r="G52">
            <v>0</v>
          </cell>
          <cell r="H52">
            <v>8764.8</v>
          </cell>
        </row>
        <row r="53">
          <cell r="A53" t="str">
            <v>鸿润风电场</v>
          </cell>
          <cell r="B53">
            <v>-0.001738</v>
          </cell>
          <cell r="C53">
            <v>0</v>
          </cell>
          <cell r="D53">
            <v>0.001738</v>
          </cell>
          <cell r="E53">
            <v>15958.8</v>
          </cell>
          <cell r="F53">
            <v>0</v>
          </cell>
          <cell r="G53">
            <v>0</v>
          </cell>
          <cell r="H53">
            <v>15958.8</v>
          </cell>
        </row>
        <row r="54">
          <cell r="A54" t="str">
            <v>华阳光伏站</v>
          </cell>
          <cell r="B54">
            <v>-0.000983</v>
          </cell>
          <cell r="C54">
            <v>0</v>
          </cell>
          <cell r="D54">
            <v>0.000983</v>
          </cell>
          <cell r="E54">
            <v>9028.8</v>
          </cell>
          <cell r="F54">
            <v>0</v>
          </cell>
          <cell r="G54">
            <v>0</v>
          </cell>
          <cell r="H54">
            <v>9028.8</v>
          </cell>
        </row>
        <row r="55">
          <cell r="A55" t="str">
            <v>怀山风电场</v>
          </cell>
          <cell r="B55">
            <v>-0.003319</v>
          </cell>
          <cell r="C55">
            <v>0</v>
          </cell>
          <cell r="D55">
            <v>0.003319</v>
          </cell>
          <cell r="E55">
            <v>30473.52</v>
          </cell>
          <cell r="F55">
            <v>0</v>
          </cell>
          <cell r="G55">
            <v>0</v>
          </cell>
          <cell r="H55">
            <v>30473.52</v>
          </cell>
        </row>
        <row r="56">
          <cell r="A56" t="str">
            <v>黄花岭风电场</v>
          </cell>
          <cell r="B56">
            <v>-0.001248</v>
          </cell>
          <cell r="C56">
            <v>0</v>
          </cell>
          <cell r="D56">
            <v>0.001248</v>
          </cell>
          <cell r="E56">
            <v>11457.6</v>
          </cell>
          <cell r="F56">
            <v>0</v>
          </cell>
          <cell r="G56">
            <v>0</v>
          </cell>
          <cell r="H56">
            <v>11457.6</v>
          </cell>
        </row>
        <row r="57">
          <cell r="A57" t="str">
            <v>黄兴风电场</v>
          </cell>
          <cell r="B57">
            <v>-0.002099</v>
          </cell>
          <cell r="C57">
            <v>0</v>
          </cell>
          <cell r="D57">
            <v>0.002099</v>
          </cell>
          <cell r="E57">
            <v>19272</v>
          </cell>
          <cell r="F57">
            <v>0</v>
          </cell>
          <cell r="G57">
            <v>0</v>
          </cell>
          <cell r="H57">
            <v>19272</v>
          </cell>
        </row>
        <row r="58">
          <cell r="A58" t="str">
            <v>惠金光伏站</v>
          </cell>
          <cell r="B58">
            <v>-0.000731</v>
          </cell>
          <cell r="C58">
            <v>0</v>
          </cell>
          <cell r="D58">
            <v>0.000731</v>
          </cell>
          <cell r="E58">
            <v>6709.119</v>
          </cell>
          <cell r="F58">
            <v>0</v>
          </cell>
          <cell r="G58">
            <v>0</v>
          </cell>
          <cell r="H58">
            <v>6709.119</v>
          </cell>
        </row>
        <row r="59">
          <cell r="A59" t="str">
            <v>吉江光伏站</v>
          </cell>
          <cell r="B59">
            <v>-0.000347</v>
          </cell>
          <cell r="C59">
            <v>0</v>
          </cell>
          <cell r="D59">
            <v>0.000347</v>
          </cell>
          <cell r="E59">
            <v>3190.255</v>
          </cell>
          <cell r="F59">
            <v>0</v>
          </cell>
          <cell r="G59">
            <v>0</v>
          </cell>
          <cell r="H59">
            <v>3190.255</v>
          </cell>
        </row>
        <row r="60">
          <cell r="A60" t="str">
            <v>吉坤风电场</v>
          </cell>
          <cell r="B60">
            <v>-0.000176</v>
          </cell>
          <cell r="C60">
            <v>0</v>
          </cell>
          <cell r="D60">
            <v>0.000176</v>
          </cell>
          <cell r="E60">
            <v>1611.77</v>
          </cell>
          <cell r="F60">
            <v>0</v>
          </cell>
          <cell r="G60">
            <v>0</v>
          </cell>
          <cell r="H60">
            <v>1611.77</v>
          </cell>
        </row>
        <row r="61">
          <cell r="A61" t="str">
            <v>吉龙光伏站</v>
          </cell>
          <cell r="B61">
            <v>-0.001349</v>
          </cell>
          <cell r="C61">
            <v>0</v>
          </cell>
          <cell r="D61">
            <v>0.001349</v>
          </cell>
          <cell r="E61">
            <v>12381.6</v>
          </cell>
          <cell r="F61">
            <v>0</v>
          </cell>
          <cell r="G61">
            <v>0</v>
          </cell>
          <cell r="H61">
            <v>12381.6</v>
          </cell>
        </row>
        <row r="62">
          <cell r="A62" t="str">
            <v>江滨光伏站</v>
          </cell>
          <cell r="B62">
            <v>-0.000919</v>
          </cell>
          <cell r="C62">
            <v>0</v>
          </cell>
          <cell r="D62">
            <v>0.000919</v>
          </cell>
          <cell r="E62">
            <v>8434.8</v>
          </cell>
          <cell r="F62">
            <v>0</v>
          </cell>
          <cell r="G62">
            <v>0</v>
          </cell>
          <cell r="H62">
            <v>8434.8</v>
          </cell>
        </row>
        <row r="63">
          <cell r="A63" t="str">
            <v>江南能源站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交连岭风电场</v>
          </cell>
          <cell r="B64">
            <v>-0.002198</v>
          </cell>
          <cell r="C64">
            <v>0</v>
          </cell>
          <cell r="D64">
            <v>0.002198</v>
          </cell>
          <cell r="E64">
            <v>20183.68</v>
          </cell>
          <cell r="F64">
            <v>0</v>
          </cell>
          <cell r="G64">
            <v>0</v>
          </cell>
          <cell r="H64">
            <v>20183.68</v>
          </cell>
        </row>
        <row r="65">
          <cell r="A65" t="str">
            <v>骄阳光伏站</v>
          </cell>
          <cell r="B65">
            <v>-0.001488</v>
          </cell>
          <cell r="C65">
            <v>0</v>
          </cell>
          <cell r="D65">
            <v>0.001488</v>
          </cell>
          <cell r="E65">
            <v>13664.64</v>
          </cell>
          <cell r="F65">
            <v>0</v>
          </cell>
          <cell r="G65">
            <v>0</v>
          </cell>
          <cell r="H65">
            <v>13664.64</v>
          </cell>
        </row>
        <row r="66">
          <cell r="A66" t="str">
            <v>洁源风电场</v>
          </cell>
          <cell r="B66">
            <v>-0.001923</v>
          </cell>
          <cell r="C66">
            <v>0</v>
          </cell>
          <cell r="D66">
            <v>0.001923</v>
          </cell>
          <cell r="E66">
            <v>17658.08</v>
          </cell>
          <cell r="F66">
            <v>0</v>
          </cell>
          <cell r="G66">
            <v>0</v>
          </cell>
          <cell r="H66">
            <v>17658.08</v>
          </cell>
        </row>
        <row r="67">
          <cell r="A67" t="str">
            <v>金谷风电场</v>
          </cell>
          <cell r="B67">
            <v>-0.000832</v>
          </cell>
          <cell r="C67">
            <v>0</v>
          </cell>
          <cell r="D67">
            <v>0.000832</v>
          </cell>
          <cell r="E67">
            <v>7638.4</v>
          </cell>
          <cell r="F67">
            <v>0</v>
          </cell>
          <cell r="G67">
            <v>0</v>
          </cell>
          <cell r="H67">
            <v>7638.4</v>
          </cell>
        </row>
        <row r="68">
          <cell r="A68" t="str">
            <v>金鸡滩电厂</v>
          </cell>
          <cell r="B68">
            <v>-0.002831</v>
          </cell>
          <cell r="C68">
            <v>0</v>
          </cell>
          <cell r="D68">
            <v>0.002831</v>
          </cell>
          <cell r="E68">
            <v>25994.852</v>
          </cell>
          <cell r="F68">
            <v>0</v>
          </cell>
          <cell r="G68">
            <v>0</v>
          </cell>
          <cell r="H68">
            <v>25994.852</v>
          </cell>
        </row>
        <row r="69">
          <cell r="A69" t="str">
            <v>金牛坪电厂</v>
          </cell>
          <cell r="B69">
            <v>-0.000799</v>
          </cell>
          <cell r="C69">
            <v>0</v>
          </cell>
          <cell r="D69">
            <v>0.000799</v>
          </cell>
          <cell r="E69">
            <v>7337.1</v>
          </cell>
          <cell r="F69">
            <v>0</v>
          </cell>
          <cell r="G69">
            <v>0</v>
          </cell>
          <cell r="H69">
            <v>7337.1</v>
          </cell>
        </row>
        <row r="70">
          <cell r="A70" t="str">
            <v>金紫山风电场</v>
          </cell>
          <cell r="B70">
            <v>-0.001168</v>
          </cell>
          <cell r="C70">
            <v>0</v>
          </cell>
          <cell r="D70">
            <v>0.001168</v>
          </cell>
          <cell r="E70">
            <v>10721.7</v>
          </cell>
          <cell r="F70">
            <v>0</v>
          </cell>
          <cell r="G70">
            <v>0</v>
          </cell>
          <cell r="H70">
            <v>10721.7</v>
          </cell>
        </row>
        <row r="71">
          <cell r="A71" t="str">
            <v>劲风风电场</v>
          </cell>
          <cell r="B71">
            <v>-0.001568</v>
          </cell>
          <cell r="C71">
            <v>0</v>
          </cell>
          <cell r="D71">
            <v>0.001568</v>
          </cell>
          <cell r="E71">
            <v>14394</v>
          </cell>
          <cell r="F71">
            <v>0</v>
          </cell>
          <cell r="G71">
            <v>0</v>
          </cell>
          <cell r="H71">
            <v>14394</v>
          </cell>
        </row>
        <row r="72">
          <cell r="A72" t="str">
            <v>京南电厂</v>
          </cell>
          <cell r="B72">
            <v>-0.000903</v>
          </cell>
          <cell r="C72">
            <v>0</v>
          </cell>
          <cell r="D72">
            <v>0.000903</v>
          </cell>
          <cell r="E72">
            <v>8293.74</v>
          </cell>
          <cell r="F72">
            <v>0</v>
          </cell>
          <cell r="G72">
            <v>0</v>
          </cell>
          <cell r="H72">
            <v>8293.74</v>
          </cell>
        </row>
        <row r="73">
          <cell r="A73" t="str">
            <v>九头岭风电场</v>
          </cell>
          <cell r="B73">
            <v>-0.001079</v>
          </cell>
          <cell r="C73">
            <v>0</v>
          </cell>
          <cell r="D73">
            <v>0.001079</v>
          </cell>
          <cell r="E73">
            <v>9902.64</v>
          </cell>
          <cell r="F73">
            <v>0</v>
          </cell>
          <cell r="G73">
            <v>0</v>
          </cell>
          <cell r="H73">
            <v>9902.64</v>
          </cell>
        </row>
        <row r="74">
          <cell r="A74" t="str">
            <v>九元山风电场</v>
          </cell>
          <cell r="B74">
            <v>-0.002401</v>
          </cell>
          <cell r="C74">
            <v>0</v>
          </cell>
          <cell r="D74">
            <v>0.002401</v>
          </cell>
          <cell r="E74">
            <v>22040.48</v>
          </cell>
          <cell r="F74">
            <v>0</v>
          </cell>
          <cell r="G74">
            <v>0</v>
          </cell>
          <cell r="H74">
            <v>22040.48</v>
          </cell>
        </row>
        <row r="75">
          <cell r="A75" t="str">
            <v>俊风风电场</v>
          </cell>
          <cell r="B75">
            <v>-0.002591</v>
          </cell>
          <cell r="C75">
            <v>0</v>
          </cell>
          <cell r="D75">
            <v>0.002591</v>
          </cell>
          <cell r="E75">
            <v>23784.288</v>
          </cell>
          <cell r="F75">
            <v>0</v>
          </cell>
          <cell r="G75">
            <v>0</v>
          </cell>
          <cell r="H75">
            <v>23784.288</v>
          </cell>
        </row>
        <row r="76">
          <cell r="A76" t="str">
            <v>肯兰风电场</v>
          </cell>
          <cell r="B76">
            <v>-0.003154</v>
          </cell>
          <cell r="C76">
            <v>0</v>
          </cell>
          <cell r="D76">
            <v>0.003154</v>
          </cell>
          <cell r="E76">
            <v>28955.52</v>
          </cell>
          <cell r="F76">
            <v>0</v>
          </cell>
          <cell r="G76">
            <v>0</v>
          </cell>
          <cell r="H76">
            <v>28955.52</v>
          </cell>
        </row>
        <row r="77">
          <cell r="A77" t="str">
            <v>葵阳风电场</v>
          </cell>
          <cell r="B77">
            <v>-0.003337</v>
          </cell>
          <cell r="C77">
            <v>0</v>
          </cell>
          <cell r="D77">
            <v>0.003337</v>
          </cell>
          <cell r="E77">
            <v>30638.08</v>
          </cell>
          <cell r="F77">
            <v>0</v>
          </cell>
          <cell r="G77">
            <v>0</v>
          </cell>
          <cell r="H77">
            <v>30638.08</v>
          </cell>
        </row>
        <row r="78">
          <cell r="A78" t="str">
            <v>拉浪电厂</v>
          </cell>
          <cell r="B78">
            <v>-0.00023</v>
          </cell>
          <cell r="C78">
            <v>0</v>
          </cell>
          <cell r="D78">
            <v>0.00023</v>
          </cell>
          <cell r="E78">
            <v>2115.89</v>
          </cell>
          <cell r="F78">
            <v>0</v>
          </cell>
          <cell r="G78">
            <v>0</v>
          </cell>
          <cell r="H78">
            <v>2115.89</v>
          </cell>
        </row>
        <row r="79">
          <cell r="A79" t="str">
            <v>来宾B厂</v>
          </cell>
          <cell r="B79">
            <v>-0.029492</v>
          </cell>
          <cell r="C79">
            <v>0</v>
          </cell>
          <cell r="D79">
            <v>0.029492</v>
          </cell>
          <cell r="E79">
            <v>270777.1989</v>
          </cell>
          <cell r="F79">
            <v>0</v>
          </cell>
          <cell r="G79">
            <v>0</v>
          </cell>
          <cell r="H79">
            <v>270777.1989</v>
          </cell>
        </row>
        <row r="80">
          <cell r="A80" t="str">
            <v>来宾扩建</v>
          </cell>
          <cell r="B80">
            <v>-0.011911</v>
          </cell>
          <cell r="C80">
            <v>0</v>
          </cell>
          <cell r="D80">
            <v>0.011911</v>
          </cell>
          <cell r="E80">
            <v>109359.7751</v>
          </cell>
          <cell r="F80">
            <v>0</v>
          </cell>
          <cell r="G80">
            <v>0</v>
          </cell>
          <cell r="H80">
            <v>109359.7751</v>
          </cell>
        </row>
        <row r="81">
          <cell r="A81" t="str">
            <v>兰田风电场</v>
          </cell>
          <cell r="B81">
            <v>-0.002073</v>
          </cell>
          <cell r="C81">
            <v>0</v>
          </cell>
          <cell r="D81">
            <v>0.002073</v>
          </cell>
          <cell r="E81">
            <v>19030.88</v>
          </cell>
          <cell r="F81">
            <v>0</v>
          </cell>
          <cell r="G81">
            <v>0</v>
          </cell>
          <cell r="H81">
            <v>19030.88</v>
          </cell>
        </row>
        <row r="82">
          <cell r="A82" t="str">
            <v>栏沙光伏站</v>
          </cell>
          <cell r="B82">
            <v>-0.000743</v>
          </cell>
          <cell r="C82">
            <v>0</v>
          </cell>
          <cell r="D82">
            <v>0.000743</v>
          </cell>
          <cell r="E82">
            <v>6819.12</v>
          </cell>
          <cell r="F82">
            <v>0</v>
          </cell>
          <cell r="G82">
            <v>0</v>
          </cell>
          <cell r="H82">
            <v>6819.12</v>
          </cell>
        </row>
        <row r="83">
          <cell r="A83" t="str">
            <v>蓝光坪风电场</v>
          </cell>
          <cell r="B83">
            <v>-0.001599</v>
          </cell>
          <cell r="C83">
            <v>0</v>
          </cell>
          <cell r="D83">
            <v>0.001599</v>
          </cell>
          <cell r="E83">
            <v>14680.3</v>
          </cell>
          <cell r="F83">
            <v>0</v>
          </cell>
          <cell r="G83">
            <v>0</v>
          </cell>
          <cell r="H83">
            <v>14680.3</v>
          </cell>
        </row>
        <row r="84">
          <cell r="A84" t="str">
            <v>乐滩电厂</v>
          </cell>
          <cell r="B84">
            <v>-0.013226</v>
          </cell>
          <cell r="C84">
            <v>0</v>
          </cell>
          <cell r="D84">
            <v>0.013226</v>
          </cell>
          <cell r="E84">
            <v>121434.72</v>
          </cell>
          <cell r="F84">
            <v>0</v>
          </cell>
          <cell r="G84">
            <v>0</v>
          </cell>
          <cell r="H84">
            <v>121434.72</v>
          </cell>
        </row>
        <row r="85">
          <cell r="A85" t="str">
            <v>乐樟风电场</v>
          </cell>
          <cell r="B85">
            <v>-0.001648</v>
          </cell>
          <cell r="C85">
            <v>0</v>
          </cell>
          <cell r="D85">
            <v>0.001648</v>
          </cell>
          <cell r="E85">
            <v>15128.96</v>
          </cell>
          <cell r="F85">
            <v>0</v>
          </cell>
          <cell r="G85">
            <v>0</v>
          </cell>
          <cell r="H85">
            <v>15128.96</v>
          </cell>
        </row>
        <row r="86">
          <cell r="A86" t="str">
            <v>烈阳光伏站</v>
          </cell>
          <cell r="B86">
            <v>-0.000262</v>
          </cell>
          <cell r="C86">
            <v>0</v>
          </cell>
          <cell r="D86">
            <v>0.000262</v>
          </cell>
          <cell r="E86">
            <v>2407.68</v>
          </cell>
          <cell r="F86">
            <v>0</v>
          </cell>
          <cell r="G86">
            <v>0</v>
          </cell>
          <cell r="H86">
            <v>2407.68</v>
          </cell>
        </row>
        <row r="87">
          <cell r="A87" t="str">
            <v>临桂电厂</v>
          </cell>
          <cell r="B87">
            <v>1.337757</v>
          </cell>
          <cell r="C87">
            <v>1.34</v>
          </cell>
          <cell r="D87">
            <v>0.002243</v>
          </cell>
          <cell r="E87">
            <v>20592</v>
          </cell>
          <cell r="F87">
            <v>0</v>
          </cell>
          <cell r="G87">
            <v>0</v>
          </cell>
          <cell r="H87">
            <v>20592</v>
          </cell>
        </row>
        <row r="88">
          <cell r="A88" t="str">
            <v>岭脚风电场</v>
          </cell>
          <cell r="B88">
            <v>-0.000943</v>
          </cell>
          <cell r="C88">
            <v>0</v>
          </cell>
          <cell r="D88">
            <v>0.000943</v>
          </cell>
          <cell r="E88">
            <v>8659.2</v>
          </cell>
          <cell r="F88">
            <v>0</v>
          </cell>
          <cell r="G88">
            <v>0</v>
          </cell>
          <cell r="H88">
            <v>8659.2</v>
          </cell>
        </row>
        <row r="89">
          <cell r="A89" t="str">
            <v>柳花岭光伏站</v>
          </cell>
          <cell r="B89">
            <v>-0.000939</v>
          </cell>
          <cell r="C89">
            <v>0</v>
          </cell>
          <cell r="D89">
            <v>0.000939</v>
          </cell>
          <cell r="E89">
            <v>8618.181</v>
          </cell>
          <cell r="F89">
            <v>0</v>
          </cell>
          <cell r="G89">
            <v>0</v>
          </cell>
          <cell r="H89">
            <v>8618.181</v>
          </cell>
        </row>
        <row r="90">
          <cell r="A90" t="str">
            <v>六景电厂</v>
          </cell>
          <cell r="B90">
            <v>-0.03682</v>
          </cell>
          <cell r="C90">
            <v>0</v>
          </cell>
          <cell r="D90">
            <v>0.03682</v>
          </cell>
          <cell r="E90">
            <v>338059.92</v>
          </cell>
          <cell r="F90">
            <v>0</v>
          </cell>
          <cell r="G90">
            <v>0</v>
          </cell>
          <cell r="H90">
            <v>338059.92</v>
          </cell>
        </row>
        <row r="91">
          <cell r="A91" t="str">
            <v>六林冲风电场</v>
          </cell>
          <cell r="B91">
            <v>-0.001529</v>
          </cell>
          <cell r="C91">
            <v>0</v>
          </cell>
          <cell r="D91">
            <v>0.001529</v>
          </cell>
          <cell r="E91">
            <v>14036</v>
          </cell>
          <cell r="F91">
            <v>0</v>
          </cell>
          <cell r="G91">
            <v>0</v>
          </cell>
          <cell r="H91">
            <v>14036</v>
          </cell>
        </row>
        <row r="92">
          <cell r="A92" t="str">
            <v>六字界风电场</v>
          </cell>
          <cell r="B92">
            <v>-0.000817</v>
          </cell>
          <cell r="C92">
            <v>0</v>
          </cell>
          <cell r="D92">
            <v>0.000817</v>
          </cell>
          <cell r="E92">
            <v>7497.6</v>
          </cell>
          <cell r="F92">
            <v>0</v>
          </cell>
          <cell r="G92">
            <v>0</v>
          </cell>
          <cell r="H92">
            <v>7497.6</v>
          </cell>
        </row>
        <row r="93">
          <cell r="A93" t="str">
            <v>龙门风电场</v>
          </cell>
          <cell r="B93">
            <v>-0.002629</v>
          </cell>
          <cell r="C93">
            <v>0</v>
          </cell>
          <cell r="D93">
            <v>0.002629</v>
          </cell>
          <cell r="E93">
            <v>24137.274</v>
          </cell>
          <cell r="F93">
            <v>0</v>
          </cell>
          <cell r="G93">
            <v>0</v>
          </cell>
          <cell r="H93">
            <v>24137.274</v>
          </cell>
        </row>
        <row r="94">
          <cell r="A94" t="str">
            <v>龙滩电厂</v>
          </cell>
          <cell r="B94">
            <v>-0.042172</v>
          </cell>
          <cell r="C94">
            <v>0</v>
          </cell>
          <cell r="D94">
            <v>0.042172</v>
          </cell>
          <cell r="E94">
            <v>387199.466</v>
          </cell>
          <cell r="F94">
            <v>0</v>
          </cell>
          <cell r="G94">
            <v>0</v>
          </cell>
          <cell r="H94">
            <v>387199.466</v>
          </cell>
        </row>
        <row r="95">
          <cell r="A95" t="str">
            <v>龙头风电场</v>
          </cell>
          <cell r="B95">
            <v>-0.001725</v>
          </cell>
          <cell r="C95">
            <v>0</v>
          </cell>
          <cell r="D95">
            <v>0.001725</v>
          </cell>
          <cell r="E95">
            <v>15840</v>
          </cell>
          <cell r="F95">
            <v>0</v>
          </cell>
          <cell r="G95">
            <v>0</v>
          </cell>
          <cell r="H95">
            <v>15840</v>
          </cell>
        </row>
        <row r="96">
          <cell r="A96" t="str">
            <v>隆润风电场</v>
          </cell>
          <cell r="B96">
            <v>-0.00164</v>
          </cell>
          <cell r="C96">
            <v>0</v>
          </cell>
          <cell r="D96">
            <v>0.00164</v>
          </cell>
          <cell r="E96">
            <v>15054.6</v>
          </cell>
          <cell r="F96">
            <v>0</v>
          </cell>
          <cell r="G96">
            <v>0</v>
          </cell>
          <cell r="H96">
            <v>15054.6</v>
          </cell>
        </row>
        <row r="97">
          <cell r="A97" t="str">
            <v>洛东电厂</v>
          </cell>
          <cell r="B97">
            <v>-0.000193</v>
          </cell>
          <cell r="C97">
            <v>0</v>
          </cell>
          <cell r="D97">
            <v>0.000193</v>
          </cell>
          <cell r="E97">
            <v>1767.99</v>
          </cell>
          <cell r="F97">
            <v>0</v>
          </cell>
          <cell r="G97">
            <v>0</v>
          </cell>
          <cell r="H97">
            <v>1767.99</v>
          </cell>
        </row>
        <row r="98">
          <cell r="A98" t="str">
            <v>麻石电厂</v>
          </cell>
          <cell r="B98">
            <v>-0.00083</v>
          </cell>
          <cell r="C98">
            <v>0</v>
          </cell>
          <cell r="D98">
            <v>0.00083</v>
          </cell>
          <cell r="E98">
            <v>7618.8</v>
          </cell>
          <cell r="F98">
            <v>0</v>
          </cell>
          <cell r="G98">
            <v>0</v>
          </cell>
          <cell r="H98">
            <v>7618.8</v>
          </cell>
        </row>
        <row r="99">
          <cell r="A99" t="str">
            <v>马家风电场</v>
          </cell>
          <cell r="B99">
            <v>-0.00103</v>
          </cell>
          <cell r="C99">
            <v>0</v>
          </cell>
          <cell r="D99">
            <v>0.00103</v>
          </cell>
          <cell r="E99">
            <v>9456.318</v>
          </cell>
          <cell r="F99">
            <v>0</v>
          </cell>
          <cell r="G99">
            <v>0</v>
          </cell>
          <cell r="H99">
            <v>9456.318</v>
          </cell>
        </row>
        <row r="100">
          <cell r="A100" t="str">
            <v>马园电厂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 t="str">
            <v>马子岭风电场</v>
          </cell>
          <cell r="B101">
            <v>-0.001761</v>
          </cell>
          <cell r="C101">
            <v>0</v>
          </cell>
          <cell r="D101">
            <v>0.001761</v>
          </cell>
          <cell r="E101">
            <v>16169.12</v>
          </cell>
          <cell r="F101">
            <v>0</v>
          </cell>
          <cell r="G101">
            <v>0</v>
          </cell>
          <cell r="H101">
            <v>16169.12</v>
          </cell>
        </row>
        <row r="102">
          <cell r="A102" t="str">
            <v>米康风电场</v>
          </cell>
          <cell r="B102">
            <v>-0.000468</v>
          </cell>
          <cell r="C102">
            <v>0</v>
          </cell>
          <cell r="D102">
            <v>0.000468</v>
          </cell>
          <cell r="E102">
            <v>4300.56</v>
          </cell>
          <cell r="F102">
            <v>0</v>
          </cell>
          <cell r="G102">
            <v>0</v>
          </cell>
          <cell r="H102">
            <v>4300.56</v>
          </cell>
        </row>
        <row r="103">
          <cell r="A103" t="str">
            <v>蜜源风电场</v>
          </cell>
          <cell r="B103">
            <v>-0.001239</v>
          </cell>
          <cell r="C103">
            <v>0</v>
          </cell>
          <cell r="D103">
            <v>0.001239</v>
          </cell>
          <cell r="E103">
            <v>11379.72</v>
          </cell>
          <cell r="F103">
            <v>0</v>
          </cell>
          <cell r="G103">
            <v>0</v>
          </cell>
          <cell r="H103">
            <v>11379.72</v>
          </cell>
        </row>
        <row r="104">
          <cell r="A104" t="str">
            <v>苗都电厂</v>
          </cell>
          <cell r="B104">
            <v>-6e-6</v>
          </cell>
          <cell r="C104">
            <v>0</v>
          </cell>
          <cell r="D104">
            <v>6e-6</v>
          </cell>
          <cell r="E104">
            <v>50.931</v>
          </cell>
          <cell r="F104">
            <v>0</v>
          </cell>
          <cell r="G104">
            <v>0</v>
          </cell>
          <cell r="H104">
            <v>50.931</v>
          </cell>
        </row>
        <row r="105">
          <cell r="A105" t="str">
            <v>民钦光伏站</v>
          </cell>
          <cell r="B105">
            <v>-0.003393</v>
          </cell>
          <cell r="C105">
            <v>0</v>
          </cell>
          <cell r="D105">
            <v>0.003393</v>
          </cell>
          <cell r="E105">
            <v>31152</v>
          </cell>
          <cell r="F105">
            <v>0</v>
          </cell>
          <cell r="G105">
            <v>0</v>
          </cell>
          <cell r="H105">
            <v>31152</v>
          </cell>
        </row>
        <row r="106">
          <cell r="A106" t="str">
            <v>木格风电场</v>
          </cell>
          <cell r="B106">
            <v>-0.001927</v>
          </cell>
          <cell r="C106">
            <v>0</v>
          </cell>
          <cell r="D106">
            <v>0.001927</v>
          </cell>
          <cell r="E106">
            <v>17688</v>
          </cell>
          <cell r="F106">
            <v>0</v>
          </cell>
          <cell r="G106">
            <v>0</v>
          </cell>
          <cell r="H106">
            <v>17688</v>
          </cell>
        </row>
        <row r="107">
          <cell r="A107" t="str">
            <v>那吉电厂</v>
          </cell>
          <cell r="B107">
            <v>-0.001123</v>
          </cell>
          <cell r="C107">
            <v>0</v>
          </cell>
          <cell r="D107">
            <v>0.001123</v>
          </cell>
          <cell r="E107">
            <v>10313.16</v>
          </cell>
          <cell r="F107">
            <v>0</v>
          </cell>
          <cell r="G107">
            <v>0</v>
          </cell>
          <cell r="H107">
            <v>10313.16</v>
          </cell>
        </row>
        <row r="108">
          <cell r="A108" t="str">
            <v>南甲光伏站</v>
          </cell>
          <cell r="B108">
            <v>-0.000562</v>
          </cell>
          <cell r="C108">
            <v>0</v>
          </cell>
          <cell r="D108">
            <v>0.000562</v>
          </cell>
          <cell r="E108">
            <v>5156.8</v>
          </cell>
          <cell r="F108">
            <v>0</v>
          </cell>
          <cell r="G108">
            <v>0</v>
          </cell>
          <cell r="H108">
            <v>5156.8</v>
          </cell>
        </row>
        <row r="109">
          <cell r="A109" t="str">
            <v>南山风电场</v>
          </cell>
          <cell r="B109">
            <v>-0.001376</v>
          </cell>
          <cell r="C109">
            <v>0</v>
          </cell>
          <cell r="D109">
            <v>0.001376</v>
          </cell>
          <cell r="E109">
            <v>12631.52</v>
          </cell>
          <cell r="F109">
            <v>0</v>
          </cell>
          <cell r="G109">
            <v>0</v>
          </cell>
          <cell r="H109">
            <v>12631.52</v>
          </cell>
        </row>
        <row r="110">
          <cell r="A110" t="str">
            <v>牛景岭风电场</v>
          </cell>
          <cell r="B110">
            <v>-0.00279</v>
          </cell>
          <cell r="C110">
            <v>0</v>
          </cell>
          <cell r="D110">
            <v>0.00279</v>
          </cell>
          <cell r="E110">
            <v>25611.52</v>
          </cell>
          <cell r="F110">
            <v>0</v>
          </cell>
          <cell r="G110">
            <v>0</v>
          </cell>
          <cell r="H110">
            <v>25611.52</v>
          </cell>
        </row>
        <row r="111">
          <cell r="A111" t="str">
            <v>牛湾电厂</v>
          </cell>
          <cell r="B111">
            <v>-0.001519</v>
          </cell>
          <cell r="C111">
            <v>0</v>
          </cell>
          <cell r="D111">
            <v>0.001519</v>
          </cell>
          <cell r="E111">
            <v>13948</v>
          </cell>
          <cell r="F111">
            <v>0</v>
          </cell>
          <cell r="G111">
            <v>0</v>
          </cell>
          <cell r="H111">
            <v>13948</v>
          </cell>
        </row>
        <row r="112">
          <cell r="A112" t="str">
            <v>暖阳光伏站</v>
          </cell>
          <cell r="B112">
            <v>-0.000745</v>
          </cell>
          <cell r="C112">
            <v>0</v>
          </cell>
          <cell r="D112">
            <v>0.000745</v>
          </cell>
          <cell r="E112">
            <v>6842.88</v>
          </cell>
          <cell r="F112">
            <v>0</v>
          </cell>
          <cell r="G112">
            <v>0</v>
          </cell>
          <cell r="H112">
            <v>6842.88</v>
          </cell>
        </row>
        <row r="113">
          <cell r="A113" t="str">
            <v>排塘光伏站</v>
          </cell>
          <cell r="B113">
            <v>-0.000813</v>
          </cell>
          <cell r="C113">
            <v>0</v>
          </cell>
          <cell r="D113">
            <v>0.000813</v>
          </cell>
          <cell r="E113">
            <v>7467.614</v>
          </cell>
          <cell r="F113">
            <v>0</v>
          </cell>
          <cell r="G113">
            <v>0</v>
          </cell>
          <cell r="H113">
            <v>7467.614</v>
          </cell>
        </row>
        <row r="114">
          <cell r="A114" t="str">
            <v>佩光风电场</v>
          </cell>
          <cell r="B114">
            <v>-0.000839</v>
          </cell>
          <cell r="C114">
            <v>0</v>
          </cell>
          <cell r="D114">
            <v>0.000839</v>
          </cell>
          <cell r="E114">
            <v>7702.2</v>
          </cell>
          <cell r="F114">
            <v>0</v>
          </cell>
          <cell r="G114">
            <v>0</v>
          </cell>
          <cell r="H114">
            <v>7702.2</v>
          </cell>
        </row>
        <row r="115">
          <cell r="A115" t="str">
            <v>平班电厂</v>
          </cell>
          <cell r="B115">
            <v>-0.007033</v>
          </cell>
          <cell r="C115">
            <v>0</v>
          </cell>
          <cell r="D115">
            <v>0.007033</v>
          </cell>
          <cell r="E115">
            <v>64574.4</v>
          </cell>
          <cell r="F115">
            <v>0</v>
          </cell>
          <cell r="G115">
            <v>0</v>
          </cell>
          <cell r="H115">
            <v>64574.4</v>
          </cell>
        </row>
        <row r="116">
          <cell r="A116" t="str">
            <v>平鼓山风电场</v>
          </cell>
          <cell r="B116">
            <v>-0.000749</v>
          </cell>
          <cell r="C116">
            <v>0</v>
          </cell>
          <cell r="D116">
            <v>0.000749</v>
          </cell>
          <cell r="E116">
            <v>6877.2</v>
          </cell>
          <cell r="F116">
            <v>0</v>
          </cell>
          <cell r="G116">
            <v>0</v>
          </cell>
          <cell r="H116">
            <v>6877.2</v>
          </cell>
        </row>
        <row r="117">
          <cell r="A117" t="str">
            <v>平天山风电场</v>
          </cell>
          <cell r="B117">
            <v>-0.001106</v>
          </cell>
          <cell r="C117">
            <v>0</v>
          </cell>
          <cell r="D117">
            <v>0.001106</v>
          </cell>
          <cell r="E117">
            <v>10155.785</v>
          </cell>
          <cell r="F117">
            <v>0</v>
          </cell>
          <cell r="G117">
            <v>0</v>
          </cell>
          <cell r="H117">
            <v>10155.785</v>
          </cell>
        </row>
        <row r="118">
          <cell r="A118" t="str">
            <v>麒麟风电场</v>
          </cell>
          <cell r="B118">
            <v>-0.001296</v>
          </cell>
          <cell r="C118">
            <v>0</v>
          </cell>
          <cell r="D118">
            <v>0.001296</v>
          </cell>
          <cell r="E118">
            <v>11894.52</v>
          </cell>
          <cell r="F118">
            <v>0</v>
          </cell>
          <cell r="G118">
            <v>0</v>
          </cell>
          <cell r="H118">
            <v>11894.52</v>
          </cell>
        </row>
        <row r="119">
          <cell r="A119" t="str">
            <v>桥巩电厂</v>
          </cell>
          <cell r="B119">
            <v>-0.011556</v>
          </cell>
          <cell r="C119">
            <v>0</v>
          </cell>
          <cell r="D119">
            <v>0.011556</v>
          </cell>
          <cell r="E119">
            <v>106095.396</v>
          </cell>
          <cell r="F119">
            <v>0</v>
          </cell>
          <cell r="G119">
            <v>0</v>
          </cell>
          <cell r="H119">
            <v>106095.396</v>
          </cell>
        </row>
        <row r="120">
          <cell r="A120" t="str">
            <v>钦州电厂(二期)</v>
          </cell>
          <cell r="B120">
            <v>-0.102972</v>
          </cell>
          <cell r="C120">
            <v>0</v>
          </cell>
          <cell r="D120">
            <v>0.102972</v>
          </cell>
          <cell r="E120">
            <v>945420</v>
          </cell>
          <cell r="F120">
            <v>0</v>
          </cell>
          <cell r="G120">
            <v>0</v>
          </cell>
          <cell r="H120">
            <v>945420</v>
          </cell>
        </row>
        <row r="121">
          <cell r="A121" t="str">
            <v>钦州电厂(一期)</v>
          </cell>
          <cell r="B121">
            <v>-0.056731</v>
          </cell>
          <cell r="C121">
            <v>0</v>
          </cell>
          <cell r="D121">
            <v>0.056731</v>
          </cell>
          <cell r="E121">
            <v>520866.5</v>
          </cell>
          <cell r="F121">
            <v>0</v>
          </cell>
          <cell r="G121">
            <v>0</v>
          </cell>
          <cell r="H121">
            <v>520866.5</v>
          </cell>
        </row>
        <row r="122">
          <cell r="A122" t="str">
            <v>秦淮风电场</v>
          </cell>
          <cell r="B122">
            <v>-0.001198</v>
          </cell>
          <cell r="C122">
            <v>0</v>
          </cell>
          <cell r="D122">
            <v>0.001198</v>
          </cell>
          <cell r="E122">
            <v>11000</v>
          </cell>
          <cell r="F122">
            <v>0</v>
          </cell>
          <cell r="G122">
            <v>0</v>
          </cell>
          <cell r="H122">
            <v>11000</v>
          </cell>
        </row>
        <row r="123">
          <cell r="A123" t="str">
            <v>晴岚风电场</v>
          </cell>
          <cell r="B123">
            <v>-0.001217</v>
          </cell>
          <cell r="C123">
            <v>0</v>
          </cell>
          <cell r="D123">
            <v>0.001217</v>
          </cell>
          <cell r="E123">
            <v>11176</v>
          </cell>
          <cell r="F123">
            <v>0</v>
          </cell>
          <cell r="G123">
            <v>0</v>
          </cell>
          <cell r="H123">
            <v>11176</v>
          </cell>
        </row>
        <row r="124">
          <cell r="A124" t="str">
            <v>坵坪风电场</v>
          </cell>
          <cell r="B124">
            <v>-0.013304</v>
          </cell>
          <cell r="C124">
            <v>0</v>
          </cell>
          <cell r="D124">
            <v>0.013304</v>
          </cell>
          <cell r="E124">
            <v>122144</v>
          </cell>
          <cell r="F124">
            <v>0</v>
          </cell>
          <cell r="G124">
            <v>0</v>
          </cell>
          <cell r="H124">
            <v>122144</v>
          </cell>
        </row>
        <row r="125">
          <cell r="A125" t="str">
            <v>全达风电场</v>
          </cell>
          <cell r="B125">
            <v>-0.002826</v>
          </cell>
          <cell r="C125">
            <v>0</v>
          </cell>
          <cell r="D125">
            <v>0.002826</v>
          </cell>
          <cell r="E125">
            <v>25942.4</v>
          </cell>
          <cell r="F125">
            <v>0</v>
          </cell>
          <cell r="G125">
            <v>0</v>
          </cell>
          <cell r="H125">
            <v>25942.4</v>
          </cell>
        </row>
        <row r="126">
          <cell r="A126" t="str">
            <v>仁义电厂</v>
          </cell>
          <cell r="B126">
            <v>-0.042763</v>
          </cell>
          <cell r="C126">
            <v>0</v>
          </cell>
          <cell r="D126">
            <v>0.042763</v>
          </cell>
          <cell r="E126">
            <v>392617.5</v>
          </cell>
          <cell r="F126">
            <v>0</v>
          </cell>
          <cell r="G126">
            <v>0</v>
          </cell>
          <cell r="H126">
            <v>392617.5</v>
          </cell>
        </row>
        <row r="127">
          <cell r="A127" t="str">
            <v>锐航风电场</v>
          </cell>
          <cell r="B127">
            <v>-0.001209</v>
          </cell>
          <cell r="C127">
            <v>0</v>
          </cell>
          <cell r="D127">
            <v>0.001209</v>
          </cell>
          <cell r="E127">
            <v>11103.84</v>
          </cell>
          <cell r="F127">
            <v>0</v>
          </cell>
          <cell r="G127">
            <v>0</v>
          </cell>
          <cell r="H127">
            <v>11103.84</v>
          </cell>
        </row>
        <row r="128">
          <cell r="A128" t="str">
            <v>润堡风电场</v>
          </cell>
          <cell r="B128">
            <v>-0.00097</v>
          </cell>
          <cell r="C128">
            <v>0</v>
          </cell>
          <cell r="D128">
            <v>0.00097</v>
          </cell>
          <cell r="E128">
            <v>8903.4</v>
          </cell>
          <cell r="F128">
            <v>0</v>
          </cell>
          <cell r="G128">
            <v>0</v>
          </cell>
          <cell r="H128">
            <v>8903.4</v>
          </cell>
        </row>
        <row r="129">
          <cell r="A129" t="str">
            <v>润佳风电场</v>
          </cell>
          <cell r="B129">
            <v>-0.001581</v>
          </cell>
          <cell r="C129">
            <v>0</v>
          </cell>
          <cell r="D129">
            <v>0.001581</v>
          </cell>
          <cell r="E129">
            <v>14517.36</v>
          </cell>
          <cell r="F129">
            <v>0</v>
          </cell>
          <cell r="G129">
            <v>0</v>
          </cell>
          <cell r="H129">
            <v>14517.36</v>
          </cell>
        </row>
        <row r="130">
          <cell r="A130" t="str">
            <v>润南风电场</v>
          </cell>
          <cell r="B130">
            <v>-0.001103</v>
          </cell>
          <cell r="C130">
            <v>0</v>
          </cell>
          <cell r="D130">
            <v>0.001103</v>
          </cell>
          <cell r="E130">
            <v>10124.4</v>
          </cell>
          <cell r="F130">
            <v>0</v>
          </cell>
          <cell r="G130">
            <v>0</v>
          </cell>
          <cell r="H130">
            <v>10124.4</v>
          </cell>
        </row>
        <row r="131">
          <cell r="A131" t="str">
            <v>山秀电厂</v>
          </cell>
          <cell r="B131">
            <v>-0.001579</v>
          </cell>
          <cell r="C131">
            <v>0</v>
          </cell>
          <cell r="D131">
            <v>0.001579</v>
          </cell>
          <cell r="E131">
            <v>14493.6</v>
          </cell>
          <cell r="F131">
            <v>0</v>
          </cell>
          <cell r="G131">
            <v>0</v>
          </cell>
          <cell r="H131">
            <v>14493.6</v>
          </cell>
        </row>
        <row r="132">
          <cell r="A132" t="str">
            <v>神鹿热电厂</v>
          </cell>
          <cell r="B132">
            <v>-0.044001</v>
          </cell>
          <cell r="C132">
            <v>0</v>
          </cell>
          <cell r="D132">
            <v>0.044001</v>
          </cell>
          <cell r="E132">
            <v>403986</v>
          </cell>
          <cell r="F132">
            <v>0</v>
          </cell>
          <cell r="G132">
            <v>0</v>
          </cell>
          <cell r="H132">
            <v>403986</v>
          </cell>
        </row>
        <row r="133">
          <cell r="A133" t="str">
            <v>狮子岭风电场</v>
          </cell>
          <cell r="B133">
            <v>-0.00292</v>
          </cell>
          <cell r="C133">
            <v>0</v>
          </cell>
          <cell r="D133">
            <v>0.00292</v>
          </cell>
          <cell r="E133">
            <v>26809.2</v>
          </cell>
          <cell r="F133">
            <v>0</v>
          </cell>
          <cell r="G133">
            <v>0</v>
          </cell>
          <cell r="H133">
            <v>26809.2</v>
          </cell>
        </row>
        <row r="134">
          <cell r="A134" t="str">
            <v>守甸光伏站</v>
          </cell>
          <cell r="B134">
            <v>-3.3e-5</v>
          </cell>
          <cell r="C134">
            <v>0</v>
          </cell>
          <cell r="D134">
            <v>3.3e-5</v>
          </cell>
          <cell r="E134">
            <v>299.576</v>
          </cell>
          <cell r="F134">
            <v>0</v>
          </cell>
          <cell r="G134">
            <v>0</v>
          </cell>
          <cell r="H134">
            <v>299.576</v>
          </cell>
        </row>
        <row r="135">
          <cell r="A135" t="str">
            <v>首龙风电场</v>
          </cell>
          <cell r="B135">
            <v>-0.001202</v>
          </cell>
          <cell r="C135">
            <v>0</v>
          </cell>
          <cell r="D135">
            <v>0.001202</v>
          </cell>
          <cell r="E135">
            <v>11039.16</v>
          </cell>
          <cell r="F135">
            <v>0</v>
          </cell>
          <cell r="G135">
            <v>0</v>
          </cell>
          <cell r="H135">
            <v>11039.16</v>
          </cell>
        </row>
        <row r="136">
          <cell r="A136" t="str">
            <v>水锦风电场</v>
          </cell>
          <cell r="B136">
            <v>-0.001983</v>
          </cell>
          <cell r="C136">
            <v>0</v>
          </cell>
          <cell r="D136">
            <v>0.001983</v>
          </cell>
          <cell r="E136">
            <v>18207.2</v>
          </cell>
          <cell r="F136">
            <v>0</v>
          </cell>
          <cell r="G136">
            <v>0</v>
          </cell>
          <cell r="H136">
            <v>18207.2</v>
          </cell>
        </row>
        <row r="137">
          <cell r="A137" t="str">
            <v>四方岭风电场</v>
          </cell>
          <cell r="B137">
            <v>-0.001619</v>
          </cell>
          <cell r="C137">
            <v>0</v>
          </cell>
          <cell r="D137">
            <v>0.001619</v>
          </cell>
          <cell r="E137">
            <v>14861.88</v>
          </cell>
          <cell r="F137">
            <v>0</v>
          </cell>
          <cell r="G137">
            <v>0</v>
          </cell>
          <cell r="H137">
            <v>14861.88</v>
          </cell>
        </row>
        <row r="138">
          <cell r="A138" t="str">
            <v>宋村电厂</v>
          </cell>
          <cell r="B138">
            <v>-0.002234</v>
          </cell>
          <cell r="C138">
            <v>0</v>
          </cell>
          <cell r="D138">
            <v>0.002234</v>
          </cell>
          <cell r="E138">
            <v>20510.16</v>
          </cell>
          <cell r="F138">
            <v>0</v>
          </cell>
          <cell r="G138">
            <v>0</v>
          </cell>
          <cell r="H138">
            <v>20510.16</v>
          </cell>
        </row>
        <row r="139">
          <cell r="A139" t="str">
            <v>天二电厂</v>
          </cell>
          <cell r="B139">
            <v>-0.017265</v>
          </cell>
          <cell r="C139">
            <v>0</v>
          </cell>
          <cell r="D139">
            <v>0.017265</v>
          </cell>
          <cell r="E139">
            <v>158514.17</v>
          </cell>
          <cell r="F139">
            <v>0</v>
          </cell>
          <cell r="G139">
            <v>0</v>
          </cell>
          <cell r="H139">
            <v>158514.17</v>
          </cell>
        </row>
        <row r="140">
          <cell r="A140" t="str">
            <v>天堂顶风电场</v>
          </cell>
          <cell r="B140">
            <v>-0.003005</v>
          </cell>
          <cell r="C140">
            <v>0</v>
          </cell>
          <cell r="D140">
            <v>0.003005</v>
          </cell>
          <cell r="E140">
            <v>27585.8</v>
          </cell>
          <cell r="F140">
            <v>0</v>
          </cell>
          <cell r="G140">
            <v>0</v>
          </cell>
          <cell r="H140">
            <v>27585.8</v>
          </cell>
        </row>
        <row r="141">
          <cell r="A141" t="str">
            <v>天武风电场</v>
          </cell>
          <cell r="B141">
            <v>-0.000981</v>
          </cell>
          <cell r="C141">
            <v>0</v>
          </cell>
          <cell r="D141">
            <v>0.000981</v>
          </cell>
          <cell r="E141">
            <v>9011.2</v>
          </cell>
          <cell r="F141">
            <v>0</v>
          </cell>
          <cell r="G141">
            <v>0</v>
          </cell>
          <cell r="H141">
            <v>9011.2</v>
          </cell>
        </row>
        <row r="142">
          <cell r="A142" t="str">
            <v>天一电厂</v>
          </cell>
          <cell r="B142">
            <v>-0.00718</v>
          </cell>
          <cell r="C142">
            <v>0</v>
          </cell>
          <cell r="D142">
            <v>0.00718</v>
          </cell>
          <cell r="E142">
            <v>65922.404</v>
          </cell>
          <cell r="F142">
            <v>0</v>
          </cell>
          <cell r="G142">
            <v>0</v>
          </cell>
          <cell r="H142">
            <v>65922.404</v>
          </cell>
        </row>
        <row r="143">
          <cell r="A143" t="str">
            <v>通威光伏站</v>
          </cell>
          <cell r="B143">
            <v>-0.00109</v>
          </cell>
          <cell r="C143">
            <v>0</v>
          </cell>
          <cell r="D143">
            <v>0.00109</v>
          </cell>
          <cell r="E143">
            <v>10003.84</v>
          </cell>
          <cell r="F143">
            <v>0</v>
          </cell>
          <cell r="G143">
            <v>0</v>
          </cell>
          <cell r="H143">
            <v>10003.84</v>
          </cell>
        </row>
        <row r="144">
          <cell r="A144" t="str">
            <v>驮娘江电厂</v>
          </cell>
          <cell r="B144">
            <v>-0.00045</v>
          </cell>
          <cell r="C144">
            <v>0</v>
          </cell>
          <cell r="D144">
            <v>0.00045</v>
          </cell>
          <cell r="E144">
            <v>4130.06</v>
          </cell>
          <cell r="F144">
            <v>0</v>
          </cell>
          <cell r="G144">
            <v>0</v>
          </cell>
          <cell r="H144">
            <v>4130.06</v>
          </cell>
        </row>
        <row r="145">
          <cell r="A145" t="str">
            <v>碗窑风电场</v>
          </cell>
          <cell r="B145">
            <v>-0.004793</v>
          </cell>
          <cell r="C145">
            <v>0</v>
          </cell>
          <cell r="D145">
            <v>0.004793</v>
          </cell>
          <cell r="E145">
            <v>44006.16</v>
          </cell>
          <cell r="F145">
            <v>0</v>
          </cell>
          <cell r="G145">
            <v>0</v>
          </cell>
          <cell r="H145">
            <v>44006.16</v>
          </cell>
        </row>
        <row r="146">
          <cell r="A146" t="str">
            <v>旺村电厂</v>
          </cell>
          <cell r="B146">
            <v>-0.001101</v>
          </cell>
          <cell r="C146">
            <v>0</v>
          </cell>
          <cell r="D146">
            <v>0.001101</v>
          </cell>
          <cell r="E146">
            <v>10109</v>
          </cell>
          <cell r="F146">
            <v>0</v>
          </cell>
          <cell r="G146">
            <v>0</v>
          </cell>
          <cell r="H146">
            <v>10109</v>
          </cell>
        </row>
        <row r="147">
          <cell r="A147" t="str">
            <v>旺村光伏站</v>
          </cell>
          <cell r="B147">
            <v>-7.2e-5</v>
          </cell>
          <cell r="C147">
            <v>0</v>
          </cell>
          <cell r="D147">
            <v>7.2e-5</v>
          </cell>
          <cell r="E147">
            <v>657.057</v>
          </cell>
          <cell r="F147">
            <v>0</v>
          </cell>
          <cell r="G147">
            <v>0</v>
          </cell>
          <cell r="H147">
            <v>657.057</v>
          </cell>
        </row>
        <row r="148">
          <cell r="A148" t="str">
            <v>沃岭风电场</v>
          </cell>
          <cell r="B148">
            <v>-0.001024</v>
          </cell>
          <cell r="C148">
            <v>0</v>
          </cell>
          <cell r="D148">
            <v>0.001024</v>
          </cell>
          <cell r="E148">
            <v>9401.803</v>
          </cell>
          <cell r="F148">
            <v>0</v>
          </cell>
          <cell r="G148">
            <v>0</v>
          </cell>
          <cell r="H148">
            <v>9401.803</v>
          </cell>
        </row>
        <row r="149">
          <cell r="A149" t="str">
            <v>乌东德电厂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 t="str">
            <v>乌东德右岸电厂</v>
          </cell>
          <cell r="B150">
            <v>-0.034033</v>
          </cell>
          <cell r="C150">
            <v>0</v>
          </cell>
          <cell r="D150">
            <v>0.034033</v>
          </cell>
          <cell r="E150">
            <v>312469.615</v>
          </cell>
          <cell r="F150">
            <v>0</v>
          </cell>
          <cell r="G150">
            <v>0</v>
          </cell>
          <cell r="H150">
            <v>312469.615</v>
          </cell>
        </row>
        <row r="151">
          <cell r="A151" t="str">
            <v>乌东德左岸电厂</v>
          </cell>
          <cell r="B151">
            <v>-0.034033</v>
          </cell>
          <cell r="C151">
            <v>0</v>
          </cell>
          <cell r="D151">
            <v>0.034033</v>
          </cell>
          <cell r="E151">
            <v>312469.615</v>
          </cell>
          <cell r="F151">
            <v>0</v>
          </cell>
          <cell r="G151">
            <v>0</v>
          </cell>
          <cell r="H151">
            <v>312469.615</v>
          </cell>
        </row>
        <row r="152">
          <cell r="A152" t="str">
            <v>乌家光伏站</v>
          </cell>
          <cell r="B152">
            <v>-0.000512</v>
          </cell>
          <cell r="C152">
            <v>0</v>
          </cell>
          <cell r="D152">
            <v>0.000512</v>
          </cell>
          <cell r="E152">
            <v>4699.2</v>
          </cell>
          <cell r="F152">
            <v>0</v>
          </cell>
          <cell r="G152">
            <v>0</v>
          </cell>
          <cell r="H152">
            <v>4699.2</v>
          </cell>
        </row>
        <row r="153">
          <cell r="A153" t="str">
            <v>西津电厂</v>
          </cell>
          <cell r="B153">
            <v>-0.004802</v>
          </cell>
          <cell r="C153">
            <v>0</v>
          </cell>
          <cell r="D153">
            <v>0.004802</v>
          </cell>
          <cell r="E153">
            <v>44090.171</v>
          </cell>
          <cell r="F153">
            <v>0</v>
          </cell>
          <cell r="G153">
            <v>0</v>
          </cell>
          <cell r="H153">
            <v>44090.171</v>
          </cell>
        </row>
        <row r="154">
          <cell r="A154" t="str">
            <v>霞义山风电场</v>
          </cell>
          <cell r="B154">
            <v>-0.002172</v>
          </cell>
          <cell r="C154">
            <v>0</v>
          </cell>
          <cell r="D154">
            <v>0.002172</v>
          </cell>
          <cell r="E154">
            <v>19945.2</v>
          </cell>
          <cell r="F154">
            <v>0</v>
          </cell>
          <cell r="G154">
            <v>0</v>
          </cell>
          <cell r="H154">
            <v>19945.2</v>
          </cell>
        </row>
        <row r="155">
          <cell r="A155" t="str">
            <v>下桥电厂</v>
          </cell>
          <cell r="B155">
            <v>-0.000211</v>
          </cell>
          <cell r="C155">
            <v>0</v>
          </cell>
          <cell r="D155">
            <v>0.000211</v>
          </cell>
          <cell r="E155">
            <v>1937.76</v>
          </cell>
          <cell r="F155">
            <v>0</v>
          </cell>
          <cell r="G155">
            <v>0</v>
          </cell>
          <cell r="H155">
            <v>1937.76</v>
          </cell>
        </row>
        <row r="156">
          <cell r="A156" t="str">
            <v>仙衣滩电厂</v>
          </cell>
          <cell r="B156">
            <v>-0.003354</v>
          </cell>
          <cell r="C156">
            <v>0</v>
          </cell>
          <cell r="D156">
            <v>0.003354</v>
          </cell>
          <cell r="E156">
            <v>30798.586</v>
          </cell>
          <cell r="F156">
            <v>0</v>
          </cell>
          <cell r="G156">
            <v>0</v>
          </cell>
          <cell r="H156">
            <v>30798.586</v>
          </cell>
        </row>
        <row r="157">
          <cell r="A157" t="str">
            <v>祥甜风电场</v>
          </cell>
          <cell r="B157">
            <v>-0.001409</v>
          </cell>
          <cell r="C157">
            <v>0</v>
          </cell>
          <cell r="D157">
            <v>0.001409</v>
          </cell>
          <cell r="E157">
            <v>12934.68</v>
          </cell>
          <cell r="F157">
            <v>0</v>
          </cell>
          <cell r="G157">
            <v>0</v>
          </cell>
          <cell r="H157">
            <v>12934.68</v>
          </cell>
        </row>
        <row r="158">
          <cell r="A158" t="str">
            <v>小湾光伏站</v>
          </cell>
          <cell r="B158">
            <v>-0.000648</v>
          </cell>
          <cell r="C158">
            <v>0</v>
          </cell>
          <cell r="D158">
            <v>0.000648</v>
          </cell>
          <cell r="E158">
            <v>5953.2</v>
          </cell>
          <cell r="F158">
            <v>0</v>
          </cell>
          <cell r="G158">
            <v>0</v>
          </cell>
          <cell r="H158">
            <v>5953.2</v>
          </cell>
        </row>
        <row r="159">
          <cell r="A159" t="str">
            <v>协合风电场</v>
          </cell>
          <cell r="B159">
            <v>-0.003406</v>
          </cell>
          <cell r="C159">
            <v>0</v>
          </cell>
          <cell r="D159">
            <v>0.003406</v>
          </cell>
          <cell r="E159">
            <v>31272.56</v>
          </cell>
          <cell r="F159">
            <v>0</v>
          </cell>
          <cell r="G159">
            <v>0</v>
          </cell>
          <cell r="H159">
            <v>31272.56</v>
          </cell>
        </row>
        <row r="160">
          <cell r="A160" t="str">
            <v>鑫奥光伏站</v>
          </cell>
          <cell r="B160">
            <v>-0.000522</v>
          </cell>
          <cell r="C160">
            <v>0</v>
          </cell>
          <cell r="D160">
            <v>0.000522</v>
          </cell>
          <cell r="E160">
            <v>4796</v>
          </cell>
          <cell r="F160">
            <v>0</v>
          </cell>
          <cell r="G160">
            <v>0</v>
          </cell>
          <cell r="H160">
            <v>4796</v>
          </cell>
        </row>
        <row r="161">
          <cell r="A161" t="str">
            <v>兴旺光伏站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兴义电厂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旭晖风电场</v>
          </cell>
          <cell r="B163">
            <v>-0.001918</v>
          </cell>
          <cell r="C163">
            <v>0</v>
          </cell>
          <cell r="D163">
            <v>0.001918</v>
          </cell>
          <cell r="E163">
            <v>17606.323</v>
          </cell>
          <cell r="F163">
            <v>0</v>
          </cell>
          <cell r="G163">
            <v>0</v>
          </cell>
          <cell r="H163">
            <v>17606.323</v>
          </cell>
        </row>
        <row r="164">
          <cell r="A164" t="str">
            <v>旭晖光伏站</v>
          </cell>
          <cell r="B164">
            <v>-0.000577</v>
          </cell>
          <cell r="C164">
            <v>0</v>
          </cell>
          <cell r="D164">
            <v>0.000577</v>
          </cell>
          <cell r="E164">
            <v>5297.657</v>
          </cell>
          <cell r="F164">
            <v>0</v>
          </cell>
          <cell r="G164">
            <v>0</v>
          </cell>
          <cell r="H164">
            <v>5297.657</v>
          </cell>
        </row>
        <row r="165">
          <cell r="A165" t="str">
            <v>浔州电厂</v>
          </cell>
          <cell r="B165">
            <v>-0.018235</v>
          </cell>
          <cell r="C165">
            <v>0</v>
          </cell>
          <cell r="D165">
            <v>0.018235</v>
          </cell>
          <cell r="E165">
            <v>167420</v>
          </cell>
          <cell r="F165">
            <v>0</v>
          </cell>
          <cell r="G165">
            <v>0</v>
          </cell>
          <cell r="H165">
            <v>167420</v>
          </cell>
        </row>
        <row r="166">
          <cell r="A166" t="str">
            <v>迅风风电场</v>
          </cell>
          <cell r="B166">
            <v>-0.003702</v>
          </cell>
          <cell r="C166">
            <v>0</v>
          </cell>
          <cell r="D166">
            <v>0.003702</v>
          </cell>
          <cell r="E166">
            <v>33991.848</v>
          </cell>
          <cell r="F166">
            <v>0</v>
          </cell>
          <cell r="G166">
            <v>0</v>
          </cell>
          <cell r="H166">
            <v>33991.848</v>
          </cell>
        </row>
        <row r="167">
          <cell r="A167" t="str">
            <v>岩滩电厂</v>
          </cell>
          <cell r="B167">
            <v>-0.027896</v>
          </cell>
          <cell r="C167">
            <v>0</v>
          </cell>
          <cell r="D167">
            <v>0.027896</v>
          </cell>
          <cell r="E167">
            <v>256125</v>
          </cell>
          <cell r="F167">
            <v>0</v>
          </cell>
          <cell r="G167">
            <v>0</v>
          </cell>
          <cell r="H167">
            <v>256125</v>
          </cell>
        </row>
        <row r="168">
          <cell r="A168" t="str">
            <v>杨村风电场</v>
          </cell>
          <cell r="B168">
            <v>-0.001325</v>
          </cell>
          <cell r="C168">
            <v>0</v>
          </cell>
          <cell r="D168">
            <v>0.001325</v>
          </cell>
          <cell r="E168">
            <v>12161.788</v>
          </cell>
          <cell r="F168">
            <v>0</v>
          </cell>
          <cell r="G168">
            <v>0</v>
          </cell>
          <cell r="H168">
            <v>12161.788</v>
          </cell>
        </row>
        <row r="169">
          <cell r="A169" t="str">
            <v>叶茂电厂</v>
          </cell>
          <cell r="B169">
            <v>-0.000458</v>
          </cell>
          <cell r="C169">
            <v>0</v>
          </cell>
          <cell r="D169">
            <v>0.000458</v>
          </cell>
          <cell r="E169">
            <v>4206.131</v>
          </cell>
          <cell r="F169">
            <v>0</v>
          </cell>
          <cell r="G169">
            <v>0</v>
          </cell>
          <cell r="H169">
            <v>4206.131</v>
          </cell>
        </row>
        <row r="170">
          <cell r="A170" t="str">
            <v>英利光伏站</v>
          </cell>
          <cell r="B170">
            <v>-0.000295</v>
          </cell>
          <cell r="C170">
            <v>0</v>
          </cell>
          <cell r="D170">
            <v>0.000295</v>
          </cell>
          <cell r="E170">
            <v>2709.4</v>
          </cell>
          <cell r="F170">
            <v>0</v>
          </cell>
          <cell r="G170">
            <v>0</v>
          </cell>
          <cell r="H170">
            <v>2709.4</v>
          </cell>
        </row>
        <row r="171">
          <cell r="A171" t="str">
            <v>英学光伏站</v>
          </cell>
          <cell r="B171">
            <v>-0.000672</v>
          </cell>
          <cell r="C171">
            <v>0</v>
          </cell>
          <cell r="D171">
            <v>0.000672</v>
          </cell>
          <cell r="E171">
            <v>6167.216</v>
          </cell>
          <cell r="F171">
            <v>0</v>
          </cell>
          <cell r="G171">
            <v>0</v>
          </cell>
          <cell r="H171">
            <v>6167.216</v>
          </cell>
        </row>
        <row r="172">
          <cell r="A172" t="str">
            <v>鹰斗岭风电场</v>
          </cell>
          <cell r="B172">
            <v>-0.001617</v>
          </cell>
          <cell r="C172">
            <v>0</v>
          </cell>
          <cell r="D172">
            <v>0.001617</v>
          </cell>
          <cell r="E172">
            <v>14841.774</v>
          </cell>
          <cell r="F172">
            <v>0</v>
          </cell>
          <cell r="G172">
            <v>0</v>
          </cell>
          <cell r="H172">
            <v>14841.774</v>
          </cell>
        </row>
        <row r="173">
          <cell r="A173" t="str">
            <v>永福光伏站</v>
          </cell>
          <cell r="B173">
            <v>-0.000308</v>
          </cell>
          <cell r="C173">
            <v>0</v>
          </cell>
          <cell r="D173">
            <v>0.000308</v>
          </cell>
          <cell r="E173">
            <v>2824.8</v>
          </cell>
          <cell r="F173">
            <v>0</v>
          </cell>
          <cell r="G173">
            <v>0</v>
          </cell>
          <cell r="H173">
            <v>2824.8</v>
          </cell>
        </row>
        <row r="174">
          <cell r="A174" t="str">
            <v>永福扩建</v>
          </cell>
          <cell r="B174">
            <v>-0.023876</v>
          </cell>
          <cell r="C174">
            <v>0</v>
          </cell>
          <cell r="D174">
            <v>0.023876</v>
          </cell>
          <cell r="E174">
            <v>219213.468</v>
          </cell>
          <cell r="F174">
            <v>0</v>
          </cell>
          <cell r="G174">
            <v>0</v>
          </cell>
          <cell r="H174">
            <v>219213.468</v>
          </cell>
        </row>
        <row r="175">
          <cell r="A175" t="str">
            <v>右江电厂</v>
          </cell>
          <cell r="B175">
            <v>-0.006417</v>
          </cell>
          <cell r="C175">
            <v>0</v>
          </cell>
          <cell r="D175">
            <v>0.006417</v>
          </cell>
          <cell r="E175">
            <v>58919.52</v>
          </cell>
          <cell r="F175">
            <v>0</v>
          </cell>
          <cell r="G175">
            <v>0</v>
          </cell>
          <cell r="H175">
            <v>58919.52</v>
          </cell>
        </row>
        <row r="176">
          <cell r="A176" t="str">
            <v>鱼梁电厂</v>
          </cell>
          <cell r="B176">
            <v>-0.000974</v>
          </cell>
          <cell r="C176">
            <v>0</v>
          </cell>
          <cell r="D176">
            <v>0.000974</v>
          </cell>
          <cell r="E176">
            <v>8946.96</v>
          </cell>
          <cell r="F176">
            <v>0</v>
          </cell>
          <cell r="G176">
            <v>0</v>
          </cell>
          <cell r="H176">
            <v>8946.96</v>
          </cell>
        </row>
        <row r="177">
          <cell r="A177" t="str">
            <v>宇阳风电场</v>
          </cell>
          <cell r="B177">
            <v>-0.002754</v>
          </cell>
          <cell r="C177">
            <v>0</v>
          </cell>
          <cell r="D177">
            <v>0.002754</v>
          </cell>
          <cell r="E177">
            <v>25282.4</v>
          </cell>
          <cell r="F177">
            <v>0</v>
          </cell>
          <cell r="G177">
            <v>0</v>
          </cell>
          <cell r="H177">
            <v>25282.4</v>
          </cell>
        </row>
        <row r="178">
          <cell r="A178" t="str">
            <v>玉柴光伏站</v>
          </cell>
          <cell r="B178">
            <v>-0.001539</v>
          </cell>
          <cell r="C178">
            <v>0</v>
          </cell>
          <cell r="D178">
            <v>0.001539</v>
          </cell>
          <cell r="E178">
            <v>14129.28</v>
          </cell>
          <cell r="F178">
            <v>0</v>
          </cell>
          <cell r="G178">
            <v>0</v>
          </cell>
          <cell r="H178">
            <v>14129.28</v>
          </cell>
        </row>
        <row r="179">
          <cell r="A179" t="str">
            <v>玉峰光伏站</v>
          </cell>
          <cell r="B179">
            <v>-0.00053</v>
          </cell>
          <cell r="C179">
            <v>0</v>
          </cell>
          <cell r="D179">
            <v>0.00053</v>
          </cell>
          <cell r="E179">
            <v>4861.82</v>
          </cell>
          <cell r="F179">
            <v>0</v>
          </cell>
          <cell r="G179">
            <v>0</v>
          </cell>
          <cell r="H179">
            <v>4861.82</v>
          </cell>
        </row>
        <row r="180">
          <cell r="A180" t="str">
            <v>月亮山风电场</v>
          </cell>
          <cell r="B180">
            <v>-0.001695</v>
          </cell>
          <cell r="C180">
            <v>0</v>
          </cell>
          <cell r="D180">
            <v>0.001695</v>
          </cell>
          <cell r="E180">
            <v>15566.284</v>
          </cell>
          <cell r="F180">
            <v>0</v>
          </cell>
          <cell r="G180">
            <v>0</v>
          </cell>
          <cell r="H180">
            <v>15566.284</v>
          </cell>
        </row>
        <row r="181">
          <cell r="A181" t="str">
            <v>云飞风电场</v>
          </cell>
          <cell r="B181">
            <v>-0.001518</v>
          </cell>
          <cell r="C181">
            <v>0</v>
          </cell>
          <cell r="D181">
            <v>0.001518</v>
          </cell>
          <cell r="E181">
            <v>13933.101</v>
          </cell>
          <cell r="F181">
            <v>0</v>
          </cell>
          <cell r="G181">
            <v>0</v>
          </cell>
          <cell r="H181">
            <v>13933.101</v>
          </cell>
        </row>
        <row r="182">
          <cell r="A182" t="str">
            <v>泽丰风电场</v>
          </cell>
          <cell r="B182">
            <v>-0.001092</v>
          </cell>
          <cell r="C182">
            <v>0</v>
          </cell>
          <cell r="D182">
            <v>0.001092</v>
          </cell>
          <cell r="E182">
            <v>10025.4</v>
          </cell>
          <cell r="F182">
            <v>0</v>
          </cell>
          <cell r="G182">
            <v>0</v>
          </cell>
          <cell r="H182">
            <v>10025.4</v>
          </cell>
        </row>
        <row r="183">
          <cell r="A183" t="str">
            <v>者显光伏站</v>
          </cell>
          <cell r="B183">
            <v>-0.000684</v>
          </cell>
          <cell r="C183">
            <v>0</v>
          </cell>
          <cell r="D183">
            <v>0.000684</v>
          </cell>
          <cell r="E183">
            <v>6283.2</v>
          </cell>
          <cell r="F183">
            <v>0</v>
          </cell>
          <cell r="G183">
            <v>0</v>
          </cell>
          <cell r="H183">
            <v>6283.2</v>
          </cell>
        </row>
        <row r="184">
          <cell r="A184" t="str">
            <v>振国光伏站</v>
          </cell>
          <cell r="B184">
            <v>-0.000584</v>
          </cell>
          <cell r="C184">
            <v>0</v>
          </cell>
          <cell r="D184">
            <v>0.000584</v>
          </cell>
          <cell r="E184">
            <v>5361.025</v>
          </cell>
          <cell r="F184">
            <v>0</v>
          </cell>
          <cell r="G184">
            <v>0</v>
          </cell>
          <cell r="H184">
            <v>5361.025</v>
          </cell>
        </row>
        <row r="185">
          <cell r="A185" t="str">
            <v>镇龙山风电场</v>
          </cell>
          <cell r="B185">
            <v>-0.001131</v>
          </cell>
          <cell r="C185">
            <v>0</v>
          </cell>
          <cell r="D185">
            <v>0.001131</v>
          </cell>
          <cell r="E185">
            <v>10383.415</v>
          </cell>
          <cell r="F185">
            <v>0</v>
          </cell>
          <cell r="G185">
            <v>0</v>
          </cell>
          <cell r="H185">
            <v>10383.415</v>
          </cell>
        </row>
        <row r="186">
          <cell r="A186" t="str">
            <v>中民光伏站</v>
          </cell>
          <cell r="B186">
            <v>-0.00019</v>
          </cell>
          <cell r="C186">
            <v>0</v>
          </cell>
          <cell r="D186">
            <v>0.00019</v>
          </cell>
          <cell r="E186">
            <v>1746.36</v>
          </cell>
          <cell r="F186">
            <v>0</v>
          </cell>
          <cell r="G186">
            <v>0</v>
          </cell>
          <cell r="H186">
            <v>1746.36</v>
          </cell>
        </row>
        <row r="187">
          <cell r="A187" t="str">
            <v>珠城电厂</v>
          </cell>
          <cell r="B187">
            <v>-0.015598</v>
          </cell>
          <cell r="C187">
            <v>0</v>
          </cell>
          <cell r="D187">
            <v>0.015598</v>
          </cell>
          <cell r="E187">
            <v>143211</v>
          </cell>
          <cell r="F187">
            <v>0</v>
          </cell>
          <cell r="G187">
            <v>0</v>
          </cell>
          <cell r="H187">
            <v>143211</v>
          </cell>
        </row>
        <row r="188">
          <cell r="A188" t="str">
            <v>珠光风电场</v>
          </cell>
          <cell r="B188">
            <v>-0.001879</v>
          </cell>
          <cell r="C188">
            <v>0</v>
          </cell>
          <cell r="D188">
            <v>0.001879</v>
          </cell>
          <cell r="E188">
            <v>17248</v>
          </cell>
          <cell r="F188">
            <v>0</v>
          </cell>
          <cell r="G188">
            <v>0</v>
          </cell>
          <cell r="H188">
            <v>17248</v>
          </cell>
        </row>
        <row r="189">
          <cell r="A189" t="str">
            <v>梓坪风电场</v>
          </cell>
          <cell r="B189">
            <v>-0.001392</v>
          </cell>
          <cell r="C189">
            <v>0</v>
          </cell>
          <cell r="D189">
            <v>0.001392</v>
          </cell>
          <cell r="E189">
            <v>12777.6</v>
          </cell>
          <cell r="F189">
            <v>0</v>
          </cell>
          <cell r="G189">
            <v>0</v>
          </cell>
          <cell r="H189">
            <v>12777.6</v>
          </cell>
        </row>
        <row r="190">
          <cell r="A190" t="str">
            <v>左江电厂</v>
          </cell>
          <cell r="B190">
            <v>-0.001868</v>
          </cell>
          <cell r="C190">
            <v>0</v>
          </cell>
          <cell r="D190">
            <v>0.001868</v>
          </cell>
          <cell r="E190">
            <v>17152.08</v>
          </cell>
          <cell r="F190">
            <v>0</v>
          </cell>
          <cell r="G190">
            <v>0</v>
          </cell>
          <cell r="H190">
            <v>17152.08</v>
          </cell>
        </row>
        <row r="191">
          <cell r="A191" t="str">
            <v>合计</v>
          </cell>
          <cell r="B191">
            <v>0</v>
          </cell>
          <cell r="C191">
            <v>1.34</v>
          </cell>
          <cell r="D191">
            <v>1.34</v>
          </cell>
          <cell r="E191">
            <v>12302979.569</v>
          </cell>
          <cell r="F191">
            <v>0</v>
          </cell>
          <cell r="G191">
            <v>0</v>
          </cell>
          <cell r="H191">
            <v>12302979.569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tabSelected="1" workbookViewId="0">
      <selection activeCell="I194" sqref="I194"/>
    </sheetView>
  </sheetViews>
  <sheetFormatPr defaultColWidth="8.72727272727273" defaultRowHeight="14"/>
  <cols>
    <col min="1" max="1" width="19.0909090909091" customWidth="1"/>
    <col min="2" max="9" width="15.6363636363636" customWidth="1"/>
  </cols>
  <sheetData>
    <row r="1" ht="1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 t="str">
        <f>[1]【补偿汇总表】!A3</f>
        <v>安华风电场</v>
      </c>
      <c r="B3" s="5">
        <f>VLOOKUP(A3,[1]【补偿汇总表】!$A$3:$P$196,16,FALSE)</f>
        <v>-0.027917</v>
      </c>
      <c r="C3" s="5">
        <f>VLOOKUP(A3,[1]【补偿汇总表】!$A$3:$P$196,4,FALSE)</f>
        <v>-0.142719</v>
      </c>
      <c r="D3" s="5">
        <f>VLOOKUP(A3,[1]【补偿汇总表】!$A$3:$P$196,7,FALSE)</f>
        <v>-0.489408</v>
      </c>
      <c r="E3" s="5">
        <f>VLOOKUP(A3,[1]【补偿汇总表】!$A$3:$P$196,10,FALSE)</f>
        <v>-0.0278</v>
      </c>
      <c r="F3" s="5">
        <f>VLOOKUP(A3,[1]【补偿汇总表】!$A$3:$P$196,13,FALSE)</f>
        <v>-1.516155</v>
      </c>
      <c r="G3" s="5">
        <f>VLOOKUP(A3,[1]【调峰补偿汇总表】!$A$3:$H$197,3,FALSE)-VLOOKUP(A3,[1]【调峰补偿汇总表】!$A$3:$H$197,4,FALSE)</f>
        <v>-0.001267</v>
      </c>
      <c r="H3" s="5">
        <f>VLOOKUP(A3,[1]【调峰补偿汇总表】!$A$3:$H$197,6,FALSE)-VLOOKUP(A3,[1]【调峰补偿汇总表】!$A$3:$H$197,7,FALSE)</f>
        <v>0</v>
      </c>
      <c r="I3" s="5">
        <f t="shared" ref="I3:I66" si="0">SUM(B3:H3)</f>
        <v>-2.205266</v>
      </c>
    </row>
    <row r="4" spans="1:9">
      <c r="A4" s="4" t="str">
        <f>[1]【补偿汇总表】!A4</f>
        <v>百花山风电场</v>
      </c>
      <c r="B4" s="5">
        <f>VLOOKUP(A4,[1]【补偿汇总表】!$A$3:$P$196,16,FALSE)</f>
        <v>-0.033444</v>
      </c>
      <c r="C4" s="5">
        <f>VLOOKUP(A4,[1]【补偿汇总表】!$A$3:$P$196,4,FALSE)</f>
        <v>-0.170975</v>
      </c>
      <c r="D4" s="5">
        <f>VLOOKUP(A4,[1]【补偿汇总表】!$A$3:$P$196,7,FALSE)</f>
        <v>-0.586303</v>
      </c>
      <c r="E4" s="5">
        <f>VLOOKUP(A4,[1]【补偿汇总表】!$A$3:$P$196,10,FALSE)</f>
        <v>-0.033304</v>
      </c>
      <c r="F4" s="5">
        <f>VLOOKUP(A4,[1]【补偿汇总表】!$A$3:$P$196,13,FALSE)</f>
        <v>-1.816327</v>
      </c>
      <c r="G4" s="5">
        <f>VLOOKUP(A4,[1]【调峰补偿汇总表】!$A$3:$H$197,3,FALSE)-VLOOKUP(A4,[1]【调峰补偿汇总表】!$A$3:$H$197,4,FALSE)</f>
        <v>-0.001518</v>
      </c>
      <c r="H4" s="5">
        <f>VLOOKUP(A4,[1]【调峰补偿汇总表】!$A$3:$H$197,6,FALSE)-VLOOKUP(A4,[1]【调峰补偿汇总表】!$A$3:$H$197,7,FALSE)</f>
        <v>0</v>
      </c>
      <c r="I4" s="5">
        <f t="shared" si="0"/>
        <v>-2.641871</v>
      </c>
    </row>
    <row r="5" spans="1:9">
      <c r="A5" s="4" t="str">
        <f>[1]【补偿汇总表】!A5</f>
        <v>百龙滩电厂</v>
      </c>
      <c r="B5" s="5">
        <f>VLOOKUP(A5,[1]【补偿汇总表】!$A$3:$P$196,16,FALSE)</f>
        <v>-0.124907</v>
      </c>
      <c r="C5" s="5">
        <f>VLOOKUP(A5,[1]【补偿汇总表】!$A$3:$P$196,4,FALSE)</f>
        <v>-0.638558</v>
      </c>
      <c r="D5" s="5">
        <f>VLOOKUP(A5,[1]【补偿汇总表】!$A$3:$P$196,7,FALSE)</f>
        <v>-2.189731</v>
      </c>
      <c r="E5" s="5">
        <f>VLOOKUP(A5,[1]【补偿汇总表】!$A$3:$P$196,10,FALSE)</f>
        <v>-0.124317</v>
      </c>
      <c r="F5" s="5">
        <f>VLOOKUP(A5,[1]【补偿汇总表】!$A$3:$P$196,13,FALSE)</f>
        <v>-6.771988</v>
      </c>
      <c r="G5" s="5">
        <f>VLOOKUP(A5,[1]【调峰补偿汇总表】!$A$3:$H$197,3,FALSE)-VLOOKUP(A5,[1]【调峰补偿汇总表】!$A$3:$H$197,4,FALSE)</f>
        <v>-0.005669</v>
      </c>
      <c r="H5" s="5">
        <f>VLOOKUP(A5,[1]【调峰补偿汇总表】!$A$3:$H$197,6,FALSE)-VLOOKUP(A5,[1]【调峰补偿汇总表】!$A$3:$H$197,7,FALSE)</f>
        <v>0</v>
      </c>
      <c r="I5" s="5">
        <f t="shared" si="0"/>
        <v>-9.85517</v>
      </c>
    </row>
    <row r="6" spans="1:9">
      <c r="A6" s="4" t="str">
        <f>[1]【补偿汇总表】!A6</f>
        <v>百丈风电场</v>
      </c>
      <c r="B6" s="5">
        <f>VLOOKUP(A6,[1]【补偿汇总表】!$A$3:$P$196,16,FALSE)</f>
        <v>-0.030301</v>
      </c>
      <c r="C6" s="5">
        <f>VLOOKUP(A6,[1]【补偿汇总表】!$A$3:$P$196,4,FALSE)</f>
        <v>-0.154904</v>
      </c>
      <c r="D6" s="5">
        <f>VLOOKUP(A6,[1]【补偿汇总表】!$A$3:$P$196,7,FALSE)</f>
        <v>-0.531193</v>
      </c>
      <c r="E6" s="5">
        <f>VLOOKUP(A6,[1]【补偿汇总表】!$A$3:$P$196,10,FALSE)</f>
        <v>-0.030174</v>
      </c>
      <c r="F6" s="5">
        <f>VLOOKUP(A6,[1]【补偿汇总表】!$A$3:$P$196,13,FALSE)</f>
        <v>-1.645602</v>
      </c>
      <c r="G6" s="5">
        <f>VLOOKUP(A6,[1]【调峰补偿汇总表】!$A$3:$H$197,3,FALSE)-VLOOKUP(A6,[1]【调峰补偿汇总表】!$A$3:$H$197,4,FALSE)</f>
        <v>-0.001375</v>
      </c>
      <c r="H6" s="5">
        <f>VLOOKUP(A6,[1]【调峰补偿汇总表】!$A$3:$H$197,6,FALSE)-VLOOKUP(A6,[1]【调峰补偿汇总表】!$A$3:$H$197,7,FALSE)</f>
        <v>0</v>
      </c>
      <c r="I6" s="5">
        <f t="shared" si="0"/>
        <v>-2.393549</v>
      </c>
    </row>
    <row r="7" spans="1:9">
      <c r="A7" s="4" t="str">
        <f>[1]【补偿汇总表】!A7</f>
        <v>宝山风电场</v>
      </c>
      <c r="B7" s="5">
        <f>VLOOKUP(A7,[1]【补偿汇总表】!$A$3:$P$196,16,FALSE)</f>
        <v>-0.021626</v>
      </c>
      <c r="C7" s="5">
        <f>VLOOKUP(A7,[1]【补偿汇总表】!$A$3:$P$196,4,FALSE)</f>
        <v>-0.110557</v>
      </c>
      <c r="D7" s="5">
        <f>VLOOKUP(A7,[1]【补偿汇总表】!$A$3:$P$196,7,FALSE)</f>
        <v>-0.37912</v>
      </c>
      <c r="E7" s="5">
        <f>VLOOKUP(A7,[1]【补偿汇总表】!$A$3:$P$196,10,FALSE)</f>
        <v>-0.021535</v>
      </c>
      <c r="F7" s="5">
        <f>VLOOKUP(A7,[1]【补偿汇总表】!$A$3:$P$196,13,FALSE)</f>
        <v>-1.174488</v>
      </c>
      <c r="G7" s="5">
        <f>VLOOKUP(A7,[1]【调峰补偿汇总表】!$A$3:$H$197,3,FALSE)-VLOOKUP(A7,[1]【调峰补偿汇总表】!$A$3:$H$197,4,FALSE)</f>
        <v>-0.000981</v>
      </c>
      <c r="H7" s="5">
        <f>VLOOKUP(A7,[1]【调峰补偿汇总表】!$A$3:$H$197,6,FALSE)-VLOOKUP(A7,[1]【调峰补偿汇总表】!$A$3:$H$197,7,FALSE)</f>
        <v>0</v>
      </c>
      <c r="I7" s="5">
        <f t="shared" si="0"/>
        <v>-1.708307</v>
      </c>
    </row>
    <row r="8" spans="1:9">
      <c r="A8" s="4" t="str">
        <f>[1]【补偿汇总表】!A8</f>
        <v>北海电厂</v>
      </c>
      <c r="B8" s="5">
        <f>VLOOKUP(A8,[1]【补偿汇总表】!$A$3:$P$196,16,FALSE)</f>
        <v>-0.402978</v>
      </c>
      <c r="C8" s="5">
        <f>VLOOKUP(A8,[1]【补偿汇总表】!$A$3:$P$196,4,FALSE)</f>
        <v>-2.060121</v>
      </c>
      <c r="D8" s="5">
        <f>VLOOKUP(A8,[1]【补偿汇总表】!$A$3:$P$196,7,FALSE)</f>
        <v>-7.064528</v>
      </c>
      <c r="E8" s="5">
        <f>VLOOKUP(A8,[1]【补偿汇总表】!$A$3:$P$196,10,FALSE)</f>
        <v>-0.121292</v>
      </c>
      <c r="F8" s="5">
        <f>VLOOKUP(A8,[1]【补偿汇总表】!$A$3:$P$196,13,FALSE)</f>
        <v>10.352015</v>
      </c>
      <c r="G8" s="5">
        <f>VLOOKUP(A8,[1]【调峰补偿汇总表】!$A$3:$H$197,3,FALSE)-VLOOKUP(A8,[1]【调峰补偿汇总表】!$A$3:$H$197,4,FALSE)</f>
        <v>-0.018289</v>
      </c>
      <c r="H8" s="5">
        <f>VLOOKUP(A8,[1]【调峰补偿汇总表】!$A$3:$H$197,6,FALSE)-VLOOKUP(A8,[1]【调峰补偿汇总表】!$A$3:$H$197,7,FALSE)</f>
        <v>0</v>
      </c>
      <c r="I8" s="5">
        <f t="shared" si="0"/>
        <v>0.684806999999999</v>
      </c>
    </row>
    <row r="9" spans="1:9">
      <c r="A9" s="4" t="str">
        <f>[1]【补偿汇总表】!A9</f>
        <v>笔架山风电场</v>
      </c>
      <c r="B9" s="5">
        <f>VLOOKUP(A9,[1]【补偿汇总表】!$A$3:$P$196,16,FALSE)</f>
        <v>-0.021753</v>
      </c>
      <c r="C9" s="5">
        <f>VLOOKUP(A9,[1]【补偿汇总表】!$A$3:$P$196,4,FALSE)</f>
        <v>-0.111205</v>
      </c>
      <c r="D9" s="5">
        <f>VLOOKUP(A9,[1]【补偿汇总表】!$A$3:$P$196,7,FALSE)</f>
        <v>-0.381341</v>
      </c>
      <c r="E9" s="5">
        <f>VLOOKUP(A9,[1]【补偿汇总表】!$A$3:$P$196,10,FALSE)</f>
        <v>-0.021661</v>
      </c>
      <c r="F9" s="5">
        <f>VLOOKUP(A9,[1]【补偿汇总表】!$A$3:$P$196,13,FALSE)</f>
        <v>-1.18137</v>
      </c>
      <c r="G9" s="5">
        <f>VLOOKUP(A9,[1]【调峰补偿汇总表】!$A$3:$H$197,3,FALSE)-VLOOKUP(A9,[1]【调峰补偿汇总表】!$A$3:$H$197,4,FALSE)</f>
        <v>-0.000987</v>
      </c>
      <c r="H9" s="5">
        <f>VLOOKUP(A9,[1]【调峰补偿汇总表】!$A$3:$H$197,6,FALSE)-VLOOKUP(A9,[1]【调峰补偿汇总表】!$A$3:$H$197,7,FALSE)</f>
        <v>0</v>
      </c>
      <c r="I9" s="5">
        <f t="shared" si="0"/>
        <v>-1.718317</v>
      </c>
    </row>
    <row r="10" spans="1:9">
      <c r="A10" s="4" t="str">
        <f>[1]【补偿汇总表】!A10</f>
        <v>布央风电场</v>
      </c>
      <c r="B10" s="5">
        <f>VLOOKUP(A10,[1]【补偿汇总表】!$A$3:$P$196,16,FALSE)</f>
        <v>-0.032098</v>
      </c>
      <c r="C10" s="5">
        <f>VLOOKUP(A10,[1]【补偿汇总表】!$A$3:$P$196,4,FALSE)</f>
        <v>-0.164091</v>
      </c>
      <c r="D10" s="5">
        <f>VLOOKUP(A10,[1]【补偿汇总表】!$A$3:$P$196,7,FALSE)</f>
        <v>-0.562698</v>
      </c>
      <c r="E10" s="5">
        <f>VLOOKUP(A10,[1]【补偿汇总表】!$A$3:$P$196,10,FALSE)</f>
        <v>-0.031963</v>
      </c>
      <c r="F10" s="5">
        <f>VLOOKUP(A10,[1]【补偿汇总表】!$A$3:$P$196,13,FALSE)</f>
        <v>-1.743202</v>
      </c>
      <c r="G10" s="5">
        <f>VLOOKUP(A10,[1]【调峰补偿汇总表】!$A$3:$H$197,3,FALSE)-VLOOKUP(A10,[1]【调峰补偿汇总表】!$A$3:$H$197,4,FALSE)</f>
        <v>-0.001457</v>
      </c>
      <c r="H10" s="5">
        <f>VLOOKUP(A10,[1]【调峰补偿汇总表】!$A$3:$H$197,6,FALSE)-VLOOKUP(A10,[1]【调峰补偿汇总表】!$A$3:$H$197,7,FALSE)</f>
        <v>0</v>
      </c>
      <c r="I10" s="5">
        <f t="shared" si="0"/>
        <v>-2.535509</v>
      </c>
    </row>
    <row r="11" spans="1:9">
      <c r="A11" s="4" t="str">
        <f>[1]【补偿汇总表】!A11</f>
        <v>曹渡河梯级电厂</v>
      </c>
      <c r="B11" s="5">
        <f>VLOOKUP(A11,[1]【补偿汇总表】!$A$3:$P$196,16,FALSE)</f>
        <v>-0.007662</v>
      </c>
      <c r="C11" s="5">
        <f>VLOOKUP(A11,[1]【补偿汇总表】!$A$3:$P$196,4,FALSE)</f>
        <v>-0.03917</v>
      </c>
      <c r="D11" s="5">
        <f>VLOOKUP(A11,[1]【补偿汇总表】!$A$3:$P$196,7,FALSE)</f>
        <v>-0.134321</v>
      </c>
      <c r="E11" s="5">
        <f>VLOOKUP(A11,[1]【补偿汇总表】!$A$3:$P$196,10,FALSE)</f>
        <v>-0.00763</v>
      </c>
      <c r="F11" s="5">
        <f>VLOOKUP(A11,[1]【补偿汇总表】!$A$3:$P$196,13,FALSE)</f>
        <v>-0.416117</v>
      </c>
      <c r="G11" s="5">
        <f>VLOOKUP(A11,[1]【调峰补偿汇总表】!$A$3:$H$197,3,FALSE)-VLOOKUP(A11,[1]【调峰补偿汇总表】!$A$3:$H$197,4,FALSE)</f>
        <v>-0.000348</v>
      </c>
      <c r="H11" s="5">
        <f>VLOOKUP(A11,[1]【调峰补偿汇总表】!$A$3:$H$197,6,FALSE)-VLOOKUP(A11,[1]【调峰补偿汇总表】!$A$3:$H$197,7,FALSE)</f>
        <v>0</v>
      </c>
      <c r="I11" s="5">
        <f t="shared" si="0"/>
        <v>-0.605248</v>
      </c>
    </row>
    <row r="12" spans="1:9">
      <c r="A12" s="4" t="str">
        <f>[1]【补偿汇总表】!A12</f>
        <v>岑西光伏站</v>
      </c>
      <c r="B12" s="5">
        <f>VLOOKUP(A12,[1]【补偿汇总表】!$A$3:$P$196,16,FALSE)</f>
        <v>-0.012709</v>
      </c>
      <c r="C12" s="5">
        <f>VLOOKUP(A12,[1]【补偿汇总表】!$A$3:$P$196,4,FALSE)</f>
        <v>-0.064974</v>
      </c>
      <c r="D12" s="5">
        <f>VLOOKUP(A12,[1]【补偿汇总表】!$A$3:$P$196,7,FALSE)</f>
        <v>-0.222807</v>
      </c>
      <c r="E12" s="5">
        <f>VLOOKUP(A12,[1]【补偿汇总表】!$A$3:$P$196,10,FALSE)</f>
        <v>-0.012656</v>
      </c>
      <c r="F12" s="5">
        <f>VLOOKUP(A12,[1]【补偿汇总表】!$A$3:$P$196,13,FALSE)</f>
        <v>-0.690241</v>
      </c>
      <c r="G12" s="5">
        <f>VLOOKUP(A12,[1]【调峰补偿汇总表】!$A$3:$H$197,3,FALSE)-VLOOKUP(A12,[1]【调峰补偿汇总表】!$A$3:$H$197,4,FALSE)</f>
        <v>-0.000577</v>
      </c>
      <c r="H12" s="5">
        <f>VLOOKUP(A12,[1]【调峰补偿汇总表】!$A$3:$H$197,6,FALSE)-VLOOKUP(A12,[1]【调峰补偿汇总表】!$A$3:$H$197,7,FALSE)</f>
        <v>0</v>
      </c>
      <c r="I12" s="5">
        <f t="shared" si="0"/>
        <v>-1.003964</v>
      </c>
    </row>
    <row r="13" spans="1:9">
      <c r="A13" s="4" t="str">
        <f>[1]【补偿汇总表】!A13</f>
        <v>昌鸿风电场</v>
      </c>
      <c r="B13" s="5">
        <f>VLOOKUP(A13,[1]【补偿汇总表】!$A$3:$P$196,16,FALSE)</f>
        <v>-0.035319</v>
      </c>
      <c r="C13" s="5">
        <f>VLOOKUP(A13,[1]【补偿汇总表】!$A$3:$P$196,4,FALSE)</f>
        <v>-0.180562</v>
      </c>
      <c r="D13" s="5">
        <f>VLOOKUP(A13,[1]【补偿汇总表】!$A$3:$P$196,7,FALSE)</f>
        <v>-0.619179</v>
      </c>
      <c r="E13" s="5">
        <f>VLOOKUP(A13,[1]【补偿汇总表】!$A$3:$P$196,10,FALSE)</f>
        <v>-0.035171</v>
      </c>
      <c r="F13" s="5">
        <f>VLOOKUP(A13,[1]【补偿汇总表】!$A$3:$P$196,13,FALSE)</f>
        <v>-1.918178</v>
      </c>
      <c r="G13" s="5">
        <f>VLOOKUP(A13,[1]【调峰补偿汇总表】!$A$3:$H$197,3,FALSE)-VLOOKUP(A13,[1]【调峰补偿汇总表】!$A$3:$H$197,4,FALSE)</f>
        <v>-0.001603</v>
      </c>
      <c r="H13" s="5">
        <f>VLOOKUP(A13,[1]【调峰补偿汇总表】!$A$3:$H$197,6,FALSE)-VLOOKUP(A13,[1]【调峰补偿汇总表】!$A$3:$H$197,7,FALSE)</f>
        <v>0</v>
      </c>
      <c r="I13" s="5">
        <f t="shared" si="0"/>
        <v>-2.790012</v>
      </c>
    </row>
    <row r="14" spans="1:9">
      <c r="A14" s="4" t="str">
        <f>[1]【补偿汇总表】!A14</f>
        <v>长洲电厂</v>
      </c>
      <c r="B14" s="5">
        <f>VLOOKUP(A14,[1]【补偿汇总表】!$A$3:$P$196,16,FALSE)</f>
        <v>-0.315565</v>
      </c>
      <c r="C14" s="5">
        <f>VLOOKUP(A14,[1]【补偿汇总表】!$A$3:$P$196,4,FALSE)</f>
        <v>4.386754</v>
      </c>
      <c r="D14" s="5">
        <f>VLOOKUP(A14,[1]【补偿汇总表】!$A$3:$P$196,7,FALSE)</f>
        <v>-5.532113</v>
      </c>
      <c r="E14" s="5">
        <f>VLOOKUP(A14,[1]【补偿汇总表】!$A$3:$P$196,10,FALSE)</f>
        <v>-0.314243</v>
      </c>
      <c r="F14" s="5">
        <f>VLOOKUP(A14,[1]【补偿汇总表】!$A$3:$P$196,13,FALSE)</f>
        <v>-17.138126</v>
      </c>
      <c r="G14" s="5">
        <f>VLOOKUP(A14,[1]【调峰补偿汇总表】!$A$3:$H$197,3,FALSE)-VLOOKUP(A14,[1]【调峰补偿汇总表】!$A$3:$H$197,4,FALSE)</f>
        <v>-0.014322</v>
      </c>
      <c r="H14" s="5">
        <f>VLOOKUP(A14,[1]【调峰补偿汇总表】!$A$3:$H$197,6,FALSE)-VLOOKUP(A14,[1]【调峰补偿汇总表】!$A$3:$H$197,7,FALSE)</f>
        <v>0</v>
      </c>
      <c r="I14" s="5">
        <f t="shared" si="0"/>
        <v>-18.927615</v>
      </c>
    </row>
    <row r="15" spans="1:9">
      <c r="A15" s="4" t="str">
        <f>[1]【补偿汇总表】!A15</f>
        <v>长洲光伏站</v>
      </c>
      <c r="B15" s="5">
        <f>VLOOKUP(A15,[1]【补偿汇总表】!$A$3:$P$196,16,FALSE)</f>
        <v>-0.002504</v>
      </c>
      <c r="C15" s="5">
        <f>VLOOKUP(A15,[1]【补偿汇总表】!$A$3:$P$196,4,FALSE)</f>
        <v>-0.012799</v>
      </c>
      <c r="D15" s="5">
        <f>VLOOKUP(A15,[1]【补偿汇总表】!$A$3:$P$196,7,FALSE)</f>
        <v>-0.04389</v>
      </c>
      <c r="E15" s="5">
        <f>VLOOKUP(A15,[1]【补偿汇总表】!$A$3:$P$196,10,FALSE)</f>
        <v>-0.002493</v>
      </c>
      <c r="F15" s="5">
        <f>VLOOKUP(A15,[1]【补偿汇总表】!$A$3:$P$196,13,FALSE)</f>
        <v>-0.135967</v>
      </c>
      <c r="G15" s="5">
        <f>VLOOKUP(A15,[1]【调峰补偿汇总表】!$A$3:$H$197,3,FALSE)-VLOOKUP(A15,[1]【调峰补偿汇总表】!$A$3:$H$197,4,FALSE)</f>
        <v>-0.000114</v>
      </c>
      <c r="H15" s="5">
        <f>VLOOKUP(A15,[1]【调峰补偿汇总表】!$A$3:$H$197,6,FALSE)-VLOOKUP(A15,[1]【调峰补偿汇总表】!$A$3:$H$197,7,FALSE)</f>
        <v>0</v>
      </c>
      <c r="I15" s="5">
        <f t="shared" si="0"/>
        <v>-0.197767</v>
      </c>
    </row>
    <row r="16" spans="1:9">
      <c r="A16" s="4" t="str">
        <f>[1]【补偿汇总表】!A16</f>
        <v>常吉光伏站</v>
      </c>
      <c r="B16" s="5">
        <f>VLOOKUP(A16,[1]【补偿汇总表】!$A$3:$P$196,16,FALSE)</f>
        <v>-0.010815</v>
      </c>
      <c r="C16" s="5">
        <f>VLOOKUP(A16,[1]【补偿汇总表】!$A$3:$P$196,4,FALSE)</f>
        <v>-0.055289</v>
      </c>
      <c r="D16" s="5">
        <f>VLOOKUP(A16,[1]【补偿汇总表】!$A$3:$P$196,7,FALSE)</f>
        <v>-0.189597</v>
      </c>
      <c r="E16" s="5">
        <f>VLOOKUP(A16,[1]【补偿汇总表】!$A$3:$P$196,10,FALSE)</f>
        <v>-0.01077</v>
      </c>
      <c r="F16" s="5">
        <f>VLOOKUP(A16,[1]【补偿汇总表】!$A$3:$P$196,13,FALSE)</f>
        <v>-0.587359</v>
      </c>
      <c r="G16" s="5">
        <f>VLOOKUP(A16,[1]【调峰补偿汇总表】!$A$3:$H$197,3,FALSE)-VLOOKUP(A16,[1]【调峰补偿汇总表】!$A$3:$H$197,4,FALSE)</f>
        <v>-0.000491</v>
      </c>
      <c r="H16" s="5">
        <f>VLOOKUP(A16,[1]【调峰补偿汇总表】!$A$3:$H$197,6,FALSE)-VLOOKUP(A16,[1]【调峰补偿汇总表】!$A$3:$H$197,7,FALSE)</f>
        <v>0</v>
      </c>
      <c r="I16" s="5">
        <f t="shared" si="0"/>
        <v>-0.854321</v>
      </c>
    </row>
    <row r="17" spans="1:9">
      <c r="A17" s="4" t="str">
        <f>[1]【补偿汇总表】!A17</f>
        <v>场安光伏站</v>
      </c>
      <c r="B17" s="5">
        <f>VLOOKUP(A17,[1]【补偿汇总表】!$A$3:$P$196,16,FALSE)</f>
        <v>-0.011436</v>
      </c>
      <c r="C17" s="5">
        <f>VLOOKUP(A17,[1]【补偿汇总表】!$A$3:$P$196,4,FALSE)</f>
        <v>-0.058463</v>
      </c>
      <c r="D17" s="5">
        <f>VLOOKUP(A17,[1]【补偿汇总表】!$A$3:$P$196,7,FALSE)</f>
        <v>-0.200482</v>
      </c>
      <c r="E17" s="5">
        <f>VLOOKUP(A17,[1]【补偿汇总表】!$A$3:$P$196,10,FALSE)</f>
        <v>-0.011388</v>
      </c>
      <c r="F17" s="5">
        <f>VLOOKUP(A17,[1]【补偿汇总表】!$A$3:$P$196,13,FALSE)</f>
        <v>-0.621079</v>
      </c>
      <c r="G17" s="5">
        <f>VLOOKUP(A17,[1]【调峰补偿汇总表】!$A$3:$H$197,3,FALSE)-VLOOKUP(A17,[1]【调峰补偿汇总表】!$A$3:$H$197,4,FALSE)</f>
        <v>-0.000519</v>
      </c>
      <c r="H17" s="5">
        <f>VLOOKUP(A17,[1]【调峰补偿汇总表】!$A$3:$H$197,6,FALSE)-VLOOKUP(A17,[1]【调峰补偿汇总表】!$A$3:$H$197,7,FALSE)</f>
        <v>0</v>
      </c>
      <c r="I17" s="5">
        <f t="shared" si="0"/>
        <v>-0.903367</v>
      </c>
    </row>
    <row r="18" spans="1:9">
      <c r="A18" s="4" t="str">
        <f>[1]【补偿汇总表】!A18</f>
        <v>朝新风电场</v>
      </c>
      <c r="B18" s="5">
        <f>VLOOKUP(A18,[1]【补偿汇总表】!$A$3:$P$196,16,FALSE)</f>
        <v>-0.028948</v>
      </c>
      <c r="C18" s="5">
        <f>VLOOKUP(A18,[1]【补偿汇总表】!$A$3:$P$196,4,FALSE)</f>
        <v>-0.14799</v>
      </c>
      <c r="D18" s="5">
        <f>VLOOKUP(A18,[1]【补偿汇总表】!$A$3:$P$196,7,FALSE)</f>
        <v>-0.507484</v>
      </c>
      <c r="E18" s="5">
        <f>VLOOKUP(A18,[1]【补偿汇总表】!$A$3:$P$196,10,FALSE)</f>
        <v>-0.028827</v>
      </c>
      <c r="F18" s="5">
        <f>VLOOKUP(A18,[1]【补偿汇总表】!$A$3:$P$196,13,FALSE)</f>
        <v>-1.572152</v>
      </c>
      <c r="G18" s="5">
        <f>VLOOKUP(A18,[1]【调峰补偿汇总表】!$A$3:$H$197,3,FALSE)-VLOOKUP(A18,[1]【调峰补偿汇总表】!$A$3:$H$197,4,FALSE)</f>
        <v>-0.001314</v>
      </c>
      <c r="H18" s="5">
        <f>VLOOKUP(A18,[1]【调峰补偿汇总表】!$A$3:$H$197,6,FALSE)-VLOOKUP(A18,[1]【调峰补偿汇总表】!$A$3:$H$197,7,FALSE)</f>
        <v>0</v>
      </c>
      <c r="I18" s="5">
        <f t="shared" si="0"/>
        <v>-2.286715</v>
      </c>
    </row>
    <row r="19" spans="1:9">
      <c r="A19" s="4" t="str">
        <f>[1]【补偿汇总表】!A19</f>
        <v>承源风电场</v>
      </c>
      <c r="B19" s="5">
        <f>VLOOKUP(A19,[1]【补偿汇总表】!$A$3:$P$196,16,FALSE)</f>
        <v>-0.021174</v>
      </c>
      <c r="C19" s="5">
        <f>VLOOKUP(A19,[1]【补偿汇总表】!$A$3:$P$196,4,FALSE)</f>
        <v>-0.108246</v>
      </c>
      <c r="D19" s="5">
        <f>VLOOKUP(A19,[1]【补偿汇总表】!$A$3:$P$196,7,FALSE)</f>
        <v>-0.371197</v>
      </c>
      <c r="E19" s="5">
        <f>VLOOKUP(A19,[1]【补偿汇总表】!$A$3:$P$196,10,FALSE)</f>
        <v>-0.021085</v>
      </c>
      <c r="F19" s="5">
        <f>VLOOKUP(A19,[1]【补偿汇总表】!$A$3:$P$196,13,FALSE)</f>
        <v>-1.149943</v>
      </c>
      <c r="G19" s="5">
        <f>VLOOKUP(A19,[1]【调峰补偿汇总表】!$A$3:$H$197,3,FALSE)-VLOOKUP(A19,[1]【调峰补偿汇总表】!$A$3:$H$197,4,FALSE)</f>
        <v>-0.000961</v>
      </c>
      <c r="H19" s="5">
        <f>VLOOKUP(A19,[1]【调峰补偿汇总表】!$A$3:$H$197,6,FALSE)-VLOOKUP(A19,[1]【调峰补偿汇总表】!$A$3:$H$197,7,FALSE)</f>
        <v>0</v>
      </c>
      <c r="I19" s="5">
        <f t="shared" si="0"/>
        <v>-1.672606</v>
      </c>
    </row>
    <row r="20" spans="1:9">
      <c r="A20" s="4" t="str">
        <f>[1]【补偿汇总表】!A20</f>
        <v>冲山风电场</v>
      </c>
      <c r="B20" s="5">
        <f>VLOOKUP(A20,[1]【补偿汇总表】!$A$3:$P$196,16,FALSE)</f>
        <v>-0.014277</v>
      </c>
      <c r="C20" s="5">
        <f>VLOOKUP(A20,[1]【补偿汇总表】!$A$3:$P$196,4,FALSE)</f>
        <v>-0.072988</v>
      </c>
      <c r="D20" s="5">
        <f>VLOOKUP(A20,[1]【补偿汇总表】!$A$3:$P$196,7,FALSE)</f>
        <v>-0.250288</v>
      </c>
      <c r="E20" s="5">
        <f>VLOOKUP(A20,[1]【补偿汇总表】!$A$3:$P$196,10,FALSE)</f>
        <v>-0.014217</v>
      </c>
      <c r="F20" s="5">
        <f>VLOOKUP(A20,[1]【补偿汇总表】!$A$3:$P$196,13,FALSE)</f>
        <v>-0.775377</v>
      </c>
      <c r="G20" s="5">
        <f>VLOOKUP(A20,[1]【调峰补偿汇总表】!$A$3:$H$197,3,FALSE)-VLOOKUP(A20,[1]【调峰补偿汇总表】!$A$3:$H$197,4,FALSE)</f>
        <v>-0.000648</v>
      </c>
      <c r="H20" s="5">
        <f>VLOOKUP(A20,[1]【调峰补偿汇总表】!$A$3:$H$197,6,FALSE)-VLOOKUP(A20,[1]【调峰补偿汇总表】!$A$3:$H$197,7,FALSE)</f>
        <v>0</v>
      </c>
      <c r="I20" s="5">
        <f t="shared" si="0"/>
        <v>-1.127795</v>
      </c>
    </row>
    <row r="21" spans="1:9">
      <c r="A21" s="4" t="str">
        <f>[1]【补偿汇总表】!A21</f>
        <v>大化电厂</v>
      </c>
      <c r="B21" s="5">
        <f>VLOOKUP(A21,[1]【补偿汇总表】!$A$3:$P$196,16,FALSE)</f>
        <v>-0.291631</v>
      </c>
      <c r="C21" s="5">
        <f>VLOOKUP(A21,[1]【补偿汇总表】!$A$3:$P$196,4,FALSE)</f>
        <v>4.509112</v>
      </c>
      <c r="D21" s="5">
        <f>VLOOKUP(A21,[1]【补偿汇总表】!$A$3:$P$196,7,FALSE)</f>
        <v>-5.112524</v>
      </c>
      <c r="E21" s="5">
        <f>VLOOKUP(A21,[1]【补偿汇总表】!$A$3:$P$196,10,FALSE)</f>
        <v>1.019119</v>
      </c>
      <c r="F21" s="5">
        <f>VLOOKUP(A21,[1]【补偿汇总表】!$A$3:$P$196,13,FALSE)</f>
        <v>-15.583012</v>
      </c>
      <c r="G21" s="5">
        <f>VLOOKUP(A21,[1]【调峰补偿汇总表】!$A$3:$H$197,3,FALSE)-VLOOKUP(A21,[1]【调峰补偿汇总表】!$A$3:$H$197,4,FALSE)</f>
        <v>-0.013235</v>
      </c>
      <c r="H21" s="5">
        <f>VLOOKUP(A21,[1]【调峰补偿汇总表】!$A$3:$H$197,6,FALSE)-VLOOKUP(A21,[1]【调峰补偿汇总表】!$A$3:$H$197,7,FALSE)</f>
        <v>0</v>
      </c>
      <c r="I21" s="5">
        <f t="shared" si="0"/>
        <v>-15.472171</v>
      </c>
    </row>
    <row r="22" spans="1:9">
      <c r="A22" s="4" t="str">
        <f>[1]【补偿汇总表】!A22</f>
        <v>大埔电厂</v>
      </c>
      <c r="B22" s="5">
        <f>VLOOKUP(A22,[1]【补偿汇总表】!$A$3:$P$196,16,FALSE)</f>
        <v>-0.018565</v>
      </c>
      <c r="C22" s="5">
        <f>VLOOKUP(A22,[1]【补偿汇总表】!$A$3:$P$196,4,FALSE)</f>
        <v>-0.094909</v>
      </c>
      <c r="D22" s="5">
        <f>VLOOKUP(A22,[1]【补偿汇总表】!$A$3:$P$196,7,FALSE)</f>
        <v>-0.325459</v>
      </c>
      <c r="E22" s="5">
        <f>VLOOKUP(A22,[1]【补偿汇总表】!$A$3:$P$196,10,FALSE)</f>
        <v>-0.018487</v>
      </c>
      <c r="F22" s="5">
        <f>VLOOKUP(A22,[1]【补偿汇总表】!$A$3:$P$196,13,FALSE)</f>
        <v>-0.066206</v>
      </c>
      <c r="G22" s="5">
        <f>VLOOKUP(A22,[1]【调峰补偿汇总表】!$A$3:$H$197,3,FALSE)-VLOOKUP(A22,[1]【调峰补偿汇总表】!$A$3:$H$197,4,FALSE)</f>
        <v>-0.000843</v>
      </c>
      <c r="H22" s="5">
        <f>VLOOKUP(A22,[1]【调峰补偿汇总表】!$A$3:$H$197,6,FALSE)-VLOOKUP(A22,[1]【调峰补偿汇总表】!$A$3:$H$197,7,FALSE)</f>
        <v>0</v>
      </c>
      <c r="I22" s="5">
        <f t="shared" si="0"/>
        <v>-0.524469</v>
      </c>
    </row>
    <row r="23" spans="1:9">
      <c r="A23" s="4" t="str">
        <f>[1]【补偿汇总表】!A23</f>
        <v>大容山风电场</v>
      </c>
      <c r="B23" s="5">
        <f>VLOOKUP(A23,[1]【补偿汇总表】!$A$3:$P$196,16,FALSE)</f>
        <v>-0.011602</v>
      </c>
      <c r="C23" s="5">
        <f>VLOOKUP(A23,[1]【补偿汇总表】!$A$3:$P$196,4,FALSE)</f>
        <v>-0.05931</v>
      </c>
      <c r="D23" s="5">
        <f>VLOOKUP(A23,[1]【补偿汇总表】!$A$3:$P$196,7,FALSE)</f>
        <v>-0.203385</v>
      </c>
      <c r="E23" s="5">
        <f>VLOOKUP(A23,[1]【补偿汇总表】!$A$3:$P$196,10,FALSE)</f>
        <v>-0.011553</v>
      </c>
      <c r="F23" s="5">
        <f>VLOOKUP(A23,[1]【补偿汇总表】!$A$3:$P$196,13,FALSE)</f>
        <v>-0.630073</v>
      </c>
      <c r="G23" s="5">
        <f>VLOOKUP(A23,[1]【调峰补偿汇总表】!$A$3:$H$197,3,FALSE)-VLOOKUP(A23,[1]【调峰补偿汇总表】!$A$3:$H$197,4,FALSE)</f>
        <v>-0.000527</v>
      </c>
      <c r="H23" s="5">
        <f>VLOOKUP(A23,[1]【调峰补偿汇总表】!$A$3:$H$197,6,FALSE)-VLOOKUP(A23,[1]【调峰补偿汇总表】!$A$3:$H$197,7,FALSE)</f>
        <v>0</v>
      </c>
      <c r="I23" s="5">
        <f t="shared" si="0"/>
        <v>-0.91645</v>
      </c>
    </row>
    <row r="24" spans="1:9">
      <c r="A24" s="4" t="str">
        <f>[1]【补偿汇总表】!A24</f>
        <v>登云山风电场</v>
      </c>
      <c r="B24" s="5">
        <f>VLOOKUP(A24,[1]【补偿汇总表】!$A$3:$P$196,16,FALSE)</f>
        <v>-0.080472</v>
      </c>
      <c r="C24" s="5">
        <f>VLOOKUP(A24,[1]【补偿汇总表】!$A$3:$P$196,4,FALSE)</f>
        <v>-0.411393</v>
      </c>
      <c r="D24" s="5">
        <f>VLOOKUP(A24,[1]【补偿汇总表】!$A$3:$P$196,7,FALSE)</f>
        <v>-1.41074</v>
      </c>
      <c r="E24" s="5">
        <f>VLOOKUP(A24,[1]【补偿汇总表】!$A$3:$P$196,10,FALSE)</f>
        <v>-0.080135</v>
      </c>
      <c r="F24" s="5">
        <f>VLOOKUP(A24,[1]【补偿汇总表】!$A$3:$P$196,13,FALSE)</f>
        <v>-4.37038</v>
      </c>
      <c r="G24" s="5">
        <f>VLOOKUP(A24,[1]【调峰补偿汇总表】!$A$3:$H$197,3,FALSE)-VLOOKUP(A24,[1]【调峰补偿汇总表】!$A$3:$H$197,4,FALSE)</f>
        <v>-0.003652</v>
      </c>
      <c r="H24" s="5">
        <f>VLOOKUP(A24,[1]【调峰补偿汇总表】!$A$3:$H$197,6,FALSE)-VLOOKUP(A24,[1]【调峰补偿汇总表】!$A$3:$H$197,7,FALSE)</f>
        <v>0</v>
      </c>
      <c r="I24" s="5">
        <f t="shared" si="0"/>
        <v>-6.356772</v>
      </c>
    </row>
    <row r="25" spans="1:9">
      <c r="A25" s="4" t="str">
        <f>[1]【补偿汇总表】!A25</f>
        <v>钓鱼台光伏站</v>
      </c>
      <c r="B25" s="5">
        <f>VLOOKUP(A25,[1]【补偿汇总表】!$A$3:$P$196,16,FALSE)</f>
        <v>-0.021322</v>
      </c>
      <c r="C25" s="5">
        <f>VLOOKUP(A25,[1]【补偿汇总表】!$A$3:$P$196,4,FALSE)</f>
        <v>-0.109002</v>
      </c>
      <c r="D25" s="5">
        <f>VLOOKUP(A25,[1]【补偿汇总表】!$A$3:$P$196,7,FALSE)</f>
        <v>-0.373788</v>
      </c>
      <c r="E25" s="5">
        <f>VLOOKUP(A25,[1]【补偿汇总表】!$A$3:$P$196,10,FALSE)</f>
        <v>-0.021232</v>
      </c>
      <c r="F25" s="5">
        <f>VLOOKUP(A25,[1]【补偿汇总表】!$A$3:$P$196,13,FALSE)</f>
        <v>-1.157972</v>
      </c>
      <c r="G25" s="5">
        <f>VLOOKUP(A25,[1]【调峰补偿汇总表】!$A$3:$H$197,3,FALSE)-VLOOKUP(A25,[1]【调峰补偿汇总表】!$A$3:$H$197,4,FALSE)</f>
        <v>-0.000968</v>
      </c>
      <c r="H25" s="5">
        <f>VLOOKUP(A25,[1]【调峰补偿汇总表】!$A$3:$H$197,6,FALSE)-VLOOKUP(A25,[1]【调峰补偿汇总表】!$A$3:$H$197,7,FALSE)</f>
        <v>0</v>
      </c>
      <c r="I25" s="5">
        <f t="shared" si="0"/>
        <v>-1.684284</v>
      </c>
    </row>
    <row r="26" spans="1:9">
      <c r="A26" s="4" t="str">
        <f>[1]【补偿汇总表】!A26</f>
        <v>鼎旭光伏站</v>
      </c>
      <c r="B26" s="5">
        <f>VLOOKUP(A26,[1]【补偿汇总表】!$A$3:$P$196,16,FALSE)</f>
        <v>-0.009187</v>
      </c>
      <c r="C26" s="5">
        <f>VLOOKUP(A26,[1]【补偿汇总表】!$A$3:$P$196,4,FALSE)</f>
        <v>-0.046965</v>
      </c>
      <c r="D26" s="5">
        <f>VLOOKUP(A26,[1]【补偿汇总表】!$A$3:$P$196,7,FALSE)</f>
        <v>-0.161052</v>
      </c>
      <c r="E26" s="5">
        <f>VLOOKUP(A26,[1]【补偿汇总表】!$A$3:$P$196,10,FALSE)</f>
        <v>-0.009148</v>
      </c>
      <c r="F26" s="5">
        <f>VLOOKUP(A26,[1]【补偿汇总表】!$A$3:$P$196,13,FALSE)</f>
        <v>-0.498928</v>
      </c>
      <c r="G26" s="5">
        <f>VLOOKUP(A26,[1]【调峰补偿汇总表】!$A$3:$H$197,3,FALSE)-VLOOKUP(A26,[1]【调峰补偿汇总表】!$A$3:$H$197,4,FALSE)</f>
        <v>-0.000417</v>
      </c>
      <c r="H26" s="5">
        <f>VLOOKUP(A26,[1]【调峰补偿汇总表】!$A$3:$H$197,6,FALSE)-VLOOKUP(A26,[1]【调峰补偿汇总表】!$A$3:$H$197,7,FALSE)</f>
        <v>0</v>
      </c>
      <c r="I26" s="5">
        <f t="shared" si="0"/>
        <v>-0.725697</v>
      </c>
    </row>
    <row r="27" spans="1:9">
      <c r="A27" s="4" t="str">
        <f>[1]【补偿汇总表】!A27</f>
        <v>东岭风电场</v>
      </c>
      <c r="B27" s="5">
        <f>VLOOKUP(A27,[1]【补偿汇总表】!$A$3:$P$196,16,FALSE)</f>
        <v>-0.026751</v>
      </c>
      <c r="C27" s="5">
        <f>VLOOKUP(A27,[1]【补偿汇总表】!$A$3:$P$196,4,FALSE)</f>
        <v>-0.13676</v>
      </c>
      <c r="D27" s="5">
        <f>VLOOKUP(A27,[1]【补偿汇总表】!$A$3:$P$196,7,FALSE)</f>
        <v>-0.468975</v>
      </c>
      <c r="E27" s="5">
        <f>VLOOKUP(A27,[1]【补偿汇总表】!$A$3:$P$196,10,FALSE)</f>
        <v>-0.026639</v>
      </c>
      <c r="F27" s="5">
        <f>VLOOKUP(A27,[1]【补偿汇总表】!$A$3:$P$196,13,FALSE)</f>
        <v>-1.452853</v>
      </c>
      <c r="G27" s="5">
        <f>VLOOKUP(A27,[1]【调峰补偿汇总表】!$A$3:$H$197,3,FALSE)-VLOOKUP(A27,[1]【调峰补偿汇总表】!$A$3:$H$197,4,FALSE)</f>
        <v>-0.001214</v>
      </c>
      <c r="H27" s="5">
        <f>VLOOKUP(A27,[1]【调峰补偿汇总表】!$A$3:$H$197,6,FALSE)-VLOOKUP(A27,[1]【调峰补偿汇总表】!$A$3:$H$197,7,FALSE)</f>
        <v>0</v>
      </c>
      <c r="I27" s="5">
        <f t="shared" si="0"/>
        <v>-2.113192</v>
      </c>
    </row>
    <row r="28" spans="1:9">
      <c r="A28" s="4" t="str">
        <f>[1]【补偿汇总表】!A28</f>
        <v>东起风电场</v>
      </c>
      <c r="B28" s="5">
        <f>VLOOKUP(A28,[1]【补偿汇总表】!$A$3:$P$196,16,FALSE)</f>
        <v>-0.046773</v>
      </c>
      <c r="C28" s="5">
        <f>VLOOKUP(A28,[1]【补偿汇总表】!$A$3:$P$196,4,FALSE)</f>
        <v>-0.239117</v>
      </c>
      <c r="D28" s="5">
        <f>VLOOKUP(A28,[1]【补偿汇总表】!$A$3:$P$196,7,FALSE)</f>
        <v>-0.819976</v>
      </c>
      <c r="E28" s="5">
        <f>VLOOKUP(A28,[1]【补偿汇总表】!$A$3:$P$196,10,FALSE)</f>
        <v>-0.046577</v>
      </c>
      <c r="F28" s="5">
        <f>VLOOKUP(A28,[1]【补偿汇总表】!$A$3:$P$196,13,FALSE)</f>
        <v>-2.540232</v>
      </c>
      <c r="G28" s="5">
        <f>VLOOKUP(A28,[1]【调峰补偿汇总表】!$A$3:$H$197,3,FALSE)-VLOOKUP(A28,[1]【调峰补偿汇总表】!$A$3:$H$197,4,FALSE)</f>
        <v>-0.002123</v>
      </c>
      <c r="H28" s="5">
        <f>VLOOKUP(A28,[1]【调峰补偿汇总表】!$A$3:$H$197,6,FALSE)-VLOOKUP(A28,[1]【调峰补偿汇总表】!$A$3:$H$197,7,FALSE)</f>
        <v>0</v>
      </c>
      <c r="I28" s="5">
        <f t="shared" si="0"/>
        <v>-3.694798</v>
      </c>
    </row>
    <row r="29" spans="1:9">
      <c r="A29" s="4" t="str">
        <f>[1]【补偿汇总表】!A29</f>
        <v>防城港电厂(二期)</v>
      </c>
      <c r="B29" s="5">
        <f>VLOOKUP(A29,[1]【补偿汇总表】!$A$3:$P$196,16,FALSE)</f>
        <v>-1.197608</v>
      </c>
      <c r="C29" s="5">
        <f>VLOOKUP(A29,[1]【补偿汇总表】!$A$3:$P$196,4,FALSE)</f>
        <v>-6.122467</v>
      </c>
      <c r="D29" s="5">
        <f>VLOOKUP(A29,[1]【补偿汇总表】!$A$3:$P$196,7,FALSE)</f>
        <v>-20.995047</v>
      </c>
      <c r="E29" s="5">
        <f>VLOOKUP(A29,[1]【补偿汇总表】!$A$3:$P$196,10,FALSE)</f>
        <v>0.085918</v>
      </c>
      <c r="F29" s="5">
        <f>VLOOKUP(A29,[1]【补偿汇总表】!$A$3:$P$196,13,FALSE)</f>
        <v>96.92694</v>
      </c>
      <c r="G29" s="5">
        <f>VLOOKUP(A29,[1]【调峰补偿汇总表】!$A$3:$H$197,3,FALSE)-VLOOKUP(A29,[1]【调峰补偿汇总表】!$A$3:$H$197,4,FALSE)</f>
        <v>-0.054352</v>
      </c>
      <c r="H29" s="5">
        <f>VLOOKUP(A29,[1]【调峰补偿汇总表】!$A$3:$H$197,6,FALSE)-VLOOKUP(A29,[1]【调峰补偿汇总表】!$A$3:$H$197,7,FALSE)</f>
        <v>0</v>
      </c>
      <c r="I29" s="5">
        <f t="shared" si="0"/>
        <v>68.643384</v>
      </c>
    </row>
    <row r="30" spans="1:9">
      <c r="A30" s="4" t="str">
        <f>[1]【补偿汇总表】!A30</f>
        <v>防城港电厂(一期)</v>
      </c>
      <c r="B30" s="5">
        <f>VLOOKUP(A30,[1]【补偿汇总表】!$A$3:$P$196,16,FALSE)</f>
        <v>8.718285</v>
      </c>
      <c r="C30" s="5">
        <f>VLOOKUP(A30,[1]【补偿汇总表】!$A$3:$P$196,4,FALSE)</f>
        <v>-6.390896</v>
      </c>
      <c r="D30" s="5">
        <f>VLOOKUP(A30,[1]【补偿汇总表】!$A$3:$P$196,7,FALSE)</f>
        <v>56.81874</v>
      </c>
      <c r="E30" s="5">
        <f>VLOOKUP(A30,[1]【补偿汇总表】!$A$3:$P$196,10,FALSE)</f>
        <v>-1.182156</v>
      </c>
      <c r="F30" s="5">
        <f>VLOOKUP(A30,[1]【补偿汇总表】!$A$3:$P$196,13,FALSE)</f>
        <v>-35.300136</v>
      </c>
      <c r="G30" s="5">
        <f>VLOOKUP(A30,[1]【调峰补偿汇总表】!$A$3:$H$197,3,FALSE)-VLOOKUP(A30,[1]【调峰补偿汇总表】!$A$3:$H$197,4,FALSE)</f>
        <v>-0.056735</v>
      </c>
      <c r="H30" s="5">
        <f>VLOOKUP(A30,[1]【调峰补偿汇总表】!$A$3:$H$197,6,FALSE)-VLOOKUP(A30,[1]【调峰补偿汇总表】!$A$3:$H$197,7,FALSE)</f>
        <v>0</v>
      </c>
      <c r="I30" s="5">
        <f t="shared" si="0"/>
        <v>22.607102</v>
      </c>
    </row>
    <row r="31" spans="1:9">
      <c r="A31" s="4" t="str">
        <f>[1]【补偿汇总表】!A31</f>
        <v>丰收光伏站</v>
      </c>
      <c r="B31" s="5">
        <f>VLOOKUP(A31,[1]【补偿汇总表】!$A$3:$P$196,16,FALSE)</f>
        <v>-0.012245</v>
      </c>
      <c r="C31" s="5">
        <f>VLOOKUP(A31,[1]【补偿汇总表】!$A$3:$P$196,4,FALSE)</f>
        <v>-0.062599</v>
      </c>
      <c r="D31" s="5">
        <f>VLOOKUP(A31,[1]【补偿汇总表】!$A$3:$P$196,7,FALSE)</f>
        <v>-0.214662</v>
      </c>
      <c r="E31" s="5">
        <f>VLOOKUP(A31,[1]【补偿汇总表】!$A$3:$P$196,10,FALSE)</f>
        <v>-0.012194</v>
      </c>
      <c r="F31" s="5">
        <f>VLOOKUP(A31,[1]【补偿汇总表】!$A$3:$P$196,13,FALSE)</f>
        <v>-0.66501</v>
      </c>
      <c r="G31" s="5">
        <f>VLOOKUP(A31,[1]【调峰补偿汇总表】!$A$3:$H$197,3,FALSE)-VLOOKUP(A31,[1]【调峰补偿汇总表】!$A$3:$H$197,4,FALSE)</f>
        <v>-0.000556</v>
      </c>
      <c r="H31" s="5">
        <f>VLOOKUP(A31,[1]【调峰补偿汇总表】!$A$3:$H$197,6,FALSE)-VLOOKUP(A31,[1]【调峰补偿汇总表】!$A$3:$H$197,7,FALSE)</f>
        <v>0</v>
      </c>
      <c r="I31" s="5">
        <f t="shared" si="0"/>
        <v>-0.967266</v>
      </c>
    </row>
    <row r="32" spans="1:9">
      <c r="A32" s="4" t="str">
        <f>[1]【补偿汇总表】!A32</f>
        <v>凤屏风电场</v>
      </c>
      <c r="B32" s="5">
        <f>VLOOKUP(A32,[1]【补偿汇总表】!$A$3:$P$196,16,FALSE)</f>
        <v>-0.035286</v>
      </c>
      <c r="C32" s="5">
        <f>VLOOKUP(A32,[1]【补偿汇总表】!$A$3:$P$196,4,FALSE)</f>
        <v>-0.180389</v>
      </c>
      <c r="D32" s="5">
        <f>VLOOKUP(A32,[1]【补偿汇总表】!$A$3:$P$196,7,FALSE)</f>
        <v>-0.618587</v>
      </c>
      <c r="E32" s="5">
        <f>VLOOKUP(A32,[1]【补偿汇总表】!$A$3:$P$196,10,FALSE)</f>
        <v>-0.035138</v>
      </c>
      <c r="F32" s="5">
        <f>VLOOKUP(A32,[1]【补偿汇总表】!$A$3:$P$196,13,FALSE)</f>
        <v>-1.916342</v>
      </c>
      <c r="G32" s="5">
        <f>VLOOKUP(A32,[1]【调峰补偿汇总表】!$A$3:$H$197,3,FALSE)-VLOOKUP(A32,[1]【调峰补偿汇总表】!$A$3:$H$197,4,FALSE)</f>
        <v>-0.001601</v>
      </c>
      <c r="H32" s="5">
        <f>VLOOKUP(A32,[1]【调峰补偿汇总表】!$A$3:$H$197,6,FALSE)-VLOOKUP(A32,[1]【调峰补偿汇总表】!$A$3:$H$197,7,FALSE)</f>
        <v>0</v>
      </c>
      <c r="I32" s="5">
        <f t="shared" si="0"/>
        <v>-2.787343</v>
      </c>
    </row>
    <row r="33" spans="1:9">
      <c r="A33" s="4" t="str">
        <f>[1]【补偿汇总表】!A33</f>
        <v>浮石电厂</v>
      </c>
      <c r="B33" s="5">
        <f>VLOOKUP(A33,[1]【补偿汇总表】!$A$3:$P$196,16,FALSE)</f>
        <v>-0.009137</v>
      </c>
      <c r="C33" s="5">
        <f>VLOOKUP(A33,[1]【补偿汇总表】!$A$3:$P$196,4,FALSE)</f>
        <v>-0.046711</v>
      </c>
      <c r="D33" s="5">
        <f>VLOOKUP(A33,[1]【补偿汇总表】!$A$3:$P$196,7,FALSE)</f>
        <v>-0.160182</v>
      </c>
      <c r="E33" s="5">
        <f>VLOOKUP(A33,[1]【补偿汇总表】!$A$3:$P$196,10,FALSE)</f>
        <v>0.006303</v>
      </c>
      <c r="F33" s="5">
        <f>VLOOKUP(A33,[1]【补偿汇总表】!$A$3:$P$196,13,FALSE)</f>
        <v>0.661829</v>
      </c>
      <c r="G33" s="5">
        <f>VLOOKUP(A33,[1]【调峰补偿汇总表】!$A$3:$H$197,3,FALSE)-VLOOKUP(A33,[1]【调峰补偿汇总表】!$A$3:$H$197,4,FALSE)</f>
        <v>-0.000415</v>
      </c>
      <c r="H33" s="5">
        <f>VLOOKUP(A33,[1]【调峰补偿汇总表】!$A$3:$H$197,6,FALSE)-VLOOKUP(A33,[1]【调峰补偿汇总表】!$A$3:$H$197,7,FALSE)</f>
        <v>0</v>
      </c>
      <c r="I33" s="5">
        <f t="shared" si="0"/>
        <v>0.451687</v>
      </c>
    </row>
    <row r="34" spans="1:9">
      <c r="A34" s="4" t="str">
        <f>[1]【补偿汇总表】!A34</f>
        <v>福家田风电场</v>
      </c>
      <c r="B34" s="5">
        <f>VLOOKUP(A34,[1]【补偿汇总表】!$A$3:$P$196,16,FALSE)</f>
        <v>-0.07435</v>
      </c>
      <c r="C34" s="5">
        <f>VLOOKUP(A34,[1]【补偿汇总表】!$A$3:$P$196,4,FALSE)</f>
        <v>-0.380093</v>
      </c>
      <c r="D34" s="5">
        <f>VLOOKUP(A34,[1]【补偿汇总表】!$A$3:$P$196,7,FALSE)</f>
        <v>-1.303409</v>
      </c>
      <c r="E34" s="5">
        <f>VLOOKUP(A34,[1]【补偿汇总表】!$A$3:$P$196,10,FALSE)</f>
        <v>-0.074038</v>
      </c>
      <c r="F34" s="5">
        <f>VLOOKUP(A34,[1]【补偿汇总表】!$A$3:$P$196,13,FALSE)</f>
        <v>-4.037876</v>
      </c>
      <c r="G34" s="5">
        <f>VLOOKUP(A34,[1]【调峰补偿汇总表】!$A$3:$H$197,3,FALSE)-VLOOKUP(A34,[1]【调峰补偿汇总表】!$A$3:$H$197,4,FALSE)</f>
        <v>-0.003374</v>
      </c>
      <c r="H34" s="5">
        <f>VLOOKUP(A34,[1]【调峰补偿汇总表】!$A$3:$H$197,6,FALSE)-VLOOKUP(A34,[1]【调峰补偿汇总表】!$A$3:$H$197,7,FALSE)</f>
        <v>0</v>
      </c>
      <c r="I34" s="5">
        <f t="shared" si="0"/>
        <v>-5.87314</v>
      </c>
    </row>
    <row r="35" spans="1:9">
      <c r="A35" s="4" t="str">
        <f>[1]【补偿汇总表】!A35</f>
        <v>富川电厂</v>
      </c>
      <c r="B35" s="5">
        <f>VLOOKUP(A35,[1]【补偿汇总表】!$A$3:$P$196,16,FALSE)</f>
        <v>4.428542</v>
      </c>
      <c r="C35" s="5">
        <f>VLOOKUP(A35,[1]【补偿汇总表】!$A$3:$P$196,4,FALSE)</f>
        <v>-11.379649</v>
      </c>
      <c r="D35" s="5">
        <f>VLOOKUP(A35,[1]【补偿汇总表】!$A$3:$P$196,7,FALSE)</f>
        <v>-39.022879</v>
      </c>
      <c r="E35" s="5">
        <f>VLOOKUP(A35,[1]【补偿汇总表】!$A$3:$P$196,10,FALSE)</f>
        <v>0.271665</v>
      </c>
      <c r="F35" s="5">
        <f>VLOOKUP(A35,[1]【补偿汇总表】!$A$3:$P$196,13,FALSE)</f>
        <v>28.780018</v>
      </c>
      <c r="G35" s="5">
        <f>VLOOKUP(A35,[1]【调峰补偿汇总表】!$A$3:$H$197,3,FALSE)-VLOOKUP(A35,[1]【调峰补偿汇总表】!$A$3:$H$197,4,FALSE)</f>
        <v>-0.101023</v>
      </c>
      <c r="H35" s="5">
        <f>VLOOKUP(A35,[1]【调峰补偿汇总表】!$A$3:$H$197,6,FALSE)-VLOOKUP(A35,[1]【调峰补偿汇总表】!$A$3:$H$197,7,FALSE)</f>
        <v>0</v>
      </c>
      <c r="I35" s="5">
        <f t="shared" si="0"/>
        <v>-17.023326</v>
      </c>
    </row>
    <row r="36" spans="1:9">
      <c r="A36" s="4" t="str">
        <f>[1]【补偿汇总表】!A36</f>
        <v>高帮山风电场</v>
      </c>
      <c r="B36" s="5">
        <f>VLOOKUP(A36,[1]【补偿汇总表】!$A$3:$P$196,16,FALSE)</f>
        <v>-0.036779</v>
      </c>
      <c r="C36" s="5">
        <f>VLOOKUP(A36,[1]【补偿汇总表】!$A$3:$P$196,4,FALSE)</f>
        <v>-0.188022</v>
      </c>
      <c r="D36" s="5">
        <f>VLOOKUP(A36,[1]【补偿汇总表】!$A$3:$P$196,7,FALSE)</f>
        <v>-0.644763</v>
      </c>
      <c r="E36" s="5">
        <f>VLOOKUP(A36,[1]【补偿汇总表】!$A$3:$P$196,10,FALSE)</f>
        <v>-0.036625</v>
      </c>
      <c r="F36" s="5">
        <f>VLOOKUP(A36,[1]【补偿汇总表】!$A$3:$P$196,13,FALSE)</f>
        <v>-1.997433</v>
      </c>
      <c r="G36" s="5">
        <f>VLOOKUP(A36,[1]【调峰补偿汇总表】!$A$3:$H$197,3,FALSE)-VLOOKUP(A36,[1]【调峰补偿汇总表】!$A$3:$H$197,4,FALSE)</f>
        <v>-0.001669</v>
      </c>
      <c r="H36" s="5">
        <f>VLOOKUP(A36,[1]【调峰补偿汇总表】!$A$3:$H$197,6,FALSE)-VLOOKUP(A36,[1]【调峰补偿汇总表】!$A$3:$H$197,7,FALSE)</f>
        <v>0</v>
      </c>
      <c r="I36" s="5">
        <f t="shared" si="0"/>
        <v>-2.905291</v>
      </c>
    </row>
    <row r="37" spans="1:9">
      <c r="A37" s="4" t="str">
        <f>[1]【补偿汇总表】!A37</f>
        <v>高栏塘风电场</v>
      </c>
      <c r="B37" s="5">
        <f>VLOOKUP(A37,[1]【补偿汇总表】!$A$3:$P$196,16,FALSE)</f>
        <v>-0.030445</v>
      </c>
      <c r="C37" s="5">
        <f>VLOOKUP(A37,[1]【补偿汇总表】!$A$3:$P$196,4,FALSE)</f>
        <v>-0.155642</v>
      </c>
      <c r="D37" s="5">
        <f>VLOOKUP(A37,[1]【补偿汇总表】!$A$3:$P$196,7,FALSE)</f>
        <v>-0.533724</v>
      </c>
      <c r="E37" s="5">
        <f>VLOOKUP(A37,[1]【补偿汇总表】!$A$3:$P$196,10,FALSE)</f>
        <v>-0.030317</v>
      </c>
      <c r="F37" s="5">
        <f>VLOOKUP(A37,[1]【补偿汇总表】!$A$3:$P$196,13,FALSE)</f>
        <v>-1.653441</v>
      </c>
      <c r="G37" s="5">
        <f>VLOOKUP(A37,[1]【调峰补偿汇总表】!$A$3:$H$197,3,FALSE)-VLOOKUP(A37,[1]【调峰补偿汇总表】!$A$3:$H$197,4,FALSE)</f>
        <v>-0.001382</v>
      </c>
      <c r="H37" s="5">
        <f>VLOOKUP(A37,[1]【调峰补偿汇总表】!$A$3:$H$197,6,FALSE)-VLOOKUP(A37,[1]【调峰补偿汇总表】!$A$3:$H$197,7,FALSE)</f>
        <v>0</v>
      </c>
      <c r="I37" s="5">
        <f t="shared" si="0"/>
        <v>-2.404951</v>
      </c>
    </row>
    <row r="38" spans="1:9">
      <c r="A38" s="4" t="str">
        <f>[1]【补偿汇总表】!A38</f>
        <v>古顶电厂</v>
      </c>
      <c r="B38" s="5">
        <f>VLOOKUP(A38,[1]【补偿汇总表】!$A$3:$P$196,16,FALSE)</f>
        <v>-0.010322</v>
      </c>
      <c r="C38" s="5">
        <f>VLOOKUP(A38,[1]【补偿汇总表】!$A$3:$P$196,4,FALSE)</f>
        <v>-0.05277</v>
      </c>
      <c r="D38" s="5">
        <f>VLOOKUP(A38,[1]【补偿汇总表】!$A$3:$P$196,7,FALSE)</f>
        <v>-0.180958</v>
      </c>
      <c r="E38" s="5">
        <f>VLOOKUP(A38,[1]【补偿汇总表】!$A$3:$P$196,10,FALSE)</f>
        <v>-0.010279</v>
      </c>
      <c r="F38" s="5">
        <f>VLOOKUP(A38,[1]【补偿汇总表】!$A$3:$P$196,13,FALSE)</f>
        <v>0.755117</v>
      </c>
      <c r="G38" s="5">
        <f>VLOOKUP(A38,[1]【调峰补偿汇总表】!$A$3:$H$197,3,FALSE)-VLOOKUP(A38,[1]【调峰补偿汇总表】!$A$3:$H$197,4,FALSE)</f>
        <v>-0.000468</v>
      </c>
      <c r="H38" s="5">
        <f>VLOOKUP(A38,[1]【调峰补偿汇总表】!$A$3:$H$197,6,FALSE)-VLOOKUP(A38,[1]【调峰补偿汇总表】!$A$3:$H$197,7,FALSE)</f>
        <v>0</v>
      </c>
      <c r="I38" s="5">
        <f t="shared" si="0"/>
        <v>0.50032</v>
      </c>
    </row>
    <row r="39" spans="1:9">
      <c r="A39" s="4" t="str">
        <f>[1]【补偿汇总表】!A39</f>
        <v>古顶光伏站</v>
      </c>
      <c r="B39" s="5">
        <f>VLOOKUP(A39,[1]【补偿汇总表】!$A$3:$P$196,16,FALSE)</f>
        <v>-0.003198</v>
      </c>
      <c r="C39" s="5">
        <f>VLOOKUP(A39,[1]【补偿汇总表】!$A$3:$P$196,4,FALSE)</f>
        <v>-0.01635</v>
      </c>
      <c r="D39" s="5">
        <f>VLOOKUP(A39,[1]【补偿汇总表】!$A$3:$P$196,7,FALSE)</f>
        <v>-0.056065</v>
      </c>
      <c r="E39" s="5">
        <f>VLOOKUP(A39,[1]【补偿汇总表】!$A$3:$P$196,10,FALSE)</f>
        <v>-0.003185</v>
      </c>
      <c r="F39" s="5">
        <f>VLOOKUP(A39,[1]【补偿汇总表】!$A$3:$P$196,13,FALSE)</f>
        <v>-0.173687</v>
      </c>
      <c r="G39" s="5">
        <f>VLOOKUP(A39,[1]【调峰补偿汇总表】!$A$3:$H$197,3,FALSE)-VLOOKUP(A39,[1]【调峰补偿汇总表】!$A$3:$H$197,4,FALSE)</f>
        <v>-0.000145</v>
      </c>
      <c r="H39" s="5">
        <f>VLOOKUP(A39,[1]【调峰补偿汇总表】!$A$3:$H$197,6,FALSE)-VLOOKUP(A39,[1]【调峰补偿汇总表】!$A$3:$H$197,7,FALSE)</f>
        <v>0</v>
      </c>
      <c r="I39" s="5">
        <f t="shared" si="0"/>
        <v>-0.25263</v>
      </c>
    </row>
    <row r="40" spans="1:9">
      <c r="A40" s="4" t="str">
        <f>[1]【补偿汇总表】!A40</f>
        <v>古田风电场</v>
      </c>
      <c r="B40" s="5">
        <f>VLOOKUP(A40,[1]【补偿汇总表】!$A$3:$P$196,16,FALSE)</f>
        <v>-0.048329</v>
      </c>
      <c r="C40" s="5">
        <f>VLOOKUP(A40,[1]【补偿汇总表】!$A$3:$P$196,4,FALSE)</f>
        <v>-0.247071</v>
      </c>
      <c r="D40" s="5">
        <f>VLOOKUP(A40,[1]【补偿汇总表】!$A$3:$P$196,7,FALSE)</f>
        <v>-0.84725</v>
      </c>
      <c r="E40" s="5">
        <f>VLOOKUP(A40,[1]【补偿汇总表】!$A$3:$P$196,10,FALSE)</f>
        <v>-0.048127</v>
      </c>
      <c r="F40" s="5">
        <f>VLOOKUP(A40,[1]【补偿汇总表】!$A$3:$P$196,13,FALSE)</f>
        <v>-2.624727</v>
      </c>
      <c r="G40" s="5">
        <f>VLOOKUP(A40,[1]【调峰补偿汇总表】!$A$3:$H$197,3,FALSE)-VLOOKUP(A40,[1]【调峰补偿汇总表】!$A$3:$H$197,4,FALSE)</f>
        <v>-0.002193</v>
      </c>
      <c r="H40" s="5">
        <f>VLOOKUP(A40,[1]【调峰补偿汇总表】!$A$3:$H$197,6,FALSE)-VLOOKUP(A40,[1]【调峰补偿汇总表】!$A$3:$H$197,7,FALSE)</f>
        <v>0</v>
      </c>
      <c r="I40" s="5">
        <f t="shared" si="0"/>
        <v>-3.817697</v>
      </c>
    </row>
    <row r="41" spans="1:9">
      <c r="A41" s="4" t="str">
        <f>[1]【补偿汇总表】!A41</f>
        <v>光坡核电厂</v>
      </c>
      <c r="B41" s="5">
        <f>VLOOKUP(A41,[1]【补偿汇总表】!$A$3:$P$196,16,FALSE)</f>
        <v>-3.516056</v>
      </c>
      <c r="C41" s="5">
        <f>VLOOKUP(A41,[1]【补偿汇总表】!$A$3:$P$196,4,FALSE)</f>
        <v>-17.97495</v>
      </c>
      <c r="D41" s="5">
        <f>VLOOKUP(A41,[1]【补偿汇总表】!$A$3:$P$196,7,FALSE)</f>
        <v>-61.639362</v>
      </c>
      <c r="E41" s="5">
        <f>VLOOKUP(A41,[1]【补偿汇总表】!$A$3:$P$196,10,FALSE)</f>
        <v>-3.501325</v>
      </c>
      <c r="F41" s="5">
        <f>VLOOKUP(A41,[1]【补偿汇总表】!$A$3:$P$196,13,FALSE)</f>
        <v>-188.560502</v>
      </c>
      <c r="G41" s="5">
        <f>VLOOKUP(A41,[1]【调峰补偿汇总表】!$A$3:$H$197,3,FALSE)-VLOOKUP(A41,[1]【调峰补偿汇总表】!$A$3:$H$197,4,FALSE)</f>
        <v>-0.159573</v>
      </c>
      <c r="H41" s="5">
        <f>VLOOKUP(A41,[1]【调峰补偿汇总表】!$A$3:$H$197,6,FALSE)-VLOOKUP(A41,[1]【调峰补偿汇总表】!$A$3:$H$197,7,FALSE)</f>
        <v>0</v>
      </c>
      <c r="I41" s="5">
        <f t="shared" si="0"/>
        <v>-275.351768</v>
      </c>
    </row>
    <row r="42" spans="1:9">
      <c r="A42" s="4" t="str">
        <f>[1]【补偿汇总表】!A42</f>
        <v>广茂风电场</v>
      </c>
      <c r="B42" s="5">
        <f>VLOOKUP(A42,[1]【补偿汇总表】!$A$3:$P$196,16,FALSE)</f>
        <v>-0.024787</v>
      </c>
      <c r="C42" s="5">
        <f>VLOOKUP(A42,[1]【补偿汇总表】!$A$3:$P$196,4,FALSE)</f>
        <v>-0.126717</v>
      </c>
      <c r="D42" s="5">
        <f>VLOOKUP(A42,[1]【补偿汇总表】!$A$3:$P$196,7,FALSE)</f>
        <v>-0.434534</v>
      </c>
      <c r="E42" s="5">
        <f>VLOOKUP(A42,[1]【补偿汇总表】!$A$3:$P$196,10,FALSE)</f>
        <v>-0.024683</v>
      </c>
      <c r="F42" s="5">
        <f>VLOOKUP(A42,[1]【补偿汇总表】!$A$3:$P$196,13,FALSE)</f>
        <v>-1.346159</v>
      </c>
      <c r="G42" s="5">
        <f>VLOOKUP(A42,[1]【调峰补偿汇总表】!$A$3:$H$197,3,FALSE)-VLOOKUP(A42,[1]【调峰补偿汇总表】!$A$3:$H$197,4,FALSE)</f>
        <v>-0.001125</v>
      </c>
      <c r="H42" s="5">
        <f>VLOOKUP(A42,[1]【调峰补偿汇总表】!$A$3:$H$197,6,FALSE)-VLOOKUP(A42,[1]【调峰补偿汇总表】!$A$3:$H$197,7,FALSE)</f>
        <v>0</v>
      </c>
      <c r="I42" s="5">
        <f t="shared" si="0"/>
        <v>-1.958005</v>
      </c>
    </row>
    <row r="43" spans="1:9">
      <c r="A43" s="4" t="str">
        <f>[1]【补偿汇总表】!A43</f>
        <v>龟石风电场</v>
      </c>
      <c r="B43" s="5">
        <f>VLOOKUP(A43,[1]【补偿汇总表】!$A$3:$P$196,16,FALSE)</f>
        <v>-0.146119</v>
      </c>
      <c r="C43" s="5">
        <f>VLOOKUP(A43,[1]【补偿汇总表】!$A$3:$P$196,4,FALSE)</f>
        <v>-0.746994</v>
      </c>
      <c r="D43" s="5">
        <f>VLOOKUP(A43,[1]【补偿汇总表】!$A$3:$P$196,7,FALSE)</f>
        <v>-2.561579</v>
      </c>
      <c r="E43" s="5">
        <f>VLOOKUP(A43,[1]【补偿汇总表】!$A$3:$P$196,10,FALSE)</f>
        <v>-0.145506</v>
      </c>
      <c r="F43" s="5">
        <f>VLOOKUP(A43,[1]【补偿汇总表】!$A$3:$P$196,13,FALSE)</f>
        <v>-7.935605</v>
      </c>
      <c r="G43" s="5">
        <f>VLOOKUP(A43,[1]【调峰补偿汇总表】!$A$3:$H$197,3,FALSE)-VLOOKUP(A43,[1]【调峰补偿汇总表】!$A$3:$H$197,4,FALSE)</f>
        <v>-0.006631</v>
      </c>
      <c r="H43" s="5">
        <f>VLOOKUP(A43,[1]【调峰补偿汇总表】!$A$3:$H$197,6,FALSE)-VLOOKUP(A43,[1]【调峰补偿汇总表】!$A$3:$H$197,7,FALSE)</f>
        <v>0</v>
      </c>
      <c r="I43" s="5">
        <f t="shared" si="0"/>
        <v>-11.542434</v>
      </c>
    </row>
    <row r="44" spans="1:9">
      <c r="A44" s="4" t="str">
        <f>[1]【补偿汇总表】!A44</f>
        <v>贵港电厂</v>
      </c>
      <c r="B44" s="5">
        <f>VLOOKUP(A44,[1]【补偿汇总表】!$A$3:$P$196,16,FALSE)</f>
        <v>8.247558</v>
      </c>
      <c r="C44" s="5">
        <f>VLOOKUP(A44,[1]【补偿汇总表】!$A$3:$P$196,4,FALSE)</f>
        <v>-6.511683</v>
      </c>
      <c r="D44" s="5">
        <f>VLOOKUP(A44,[1]【补偿汇总表】!$A$3:$P$196,7,FALSE)</f>
        <v>33.866291</v>
      </c>
      <c r="E44" s="5">
        <f>VLOOKUP(A44,[1]【补偿汇总表】!$A$3:$P$196,10,FALSE)</f>
        <v>-0.846075</v>
      </c>
      <c r="F44" s="5">
        <f>VLOOKUP(A44,[1]【补偿汇总表】!$A$3:$P$196,13,FALSE)</f>
        <v>31.11313</v>
      </c>
      <c r="G44" s="5">
        <f>VLOOKUP(A44,[1]【调峰补偿汇总表】!$A$3:$H$197,3,FALSE)-VLOOKUP(A44,[1]【调峰补偿汇总表】!$A$3:$H$197,4,FALSE)</f>
        <v>-0.057808</v>
      </c>
      <c r="H44" s="5">
        <f>VLOOKUP(A44,[1]【调峰补偿汇总表】!$A$3:$H$197,6,FALSE)-VLOOKUP(A44,[1]【调峰补偿汇总表】!$A$3:$H$197,7,FALSE)</f>
        <v>0</v>
      </c>
      <c r="I44" s="5">
        <f t="shared" si="0"/>
        <v>65.811413</v>
      </c>
    </row>
    <row r="45" spans="1:9">
      <c r="A45" s="4" t="str">
        <f>[1]【补偿汇总表】!A45</f>
        <v>桂航电厂</v>
      </c>
      <c r="B45" s="5">
        <f>VLOOKUP(A45,[1]【补偿汇总表】!$A$3:$P$196,16,FALSE)</f>
        <v>-0.066064</v>
      </c>
      <c r="C45" s="5">
        <f>VLOOKUP(A45,[1]【补偿汇总表】!$A$3:$P$196,4,FALSE)</f>
        <v>-0.337736</v>
      </c>
      <c r="D45" s="5">
        <f>VLOOKUP(A45,[1]【补偿汇总表】!$A$3:$P$196,7,FALSE)</f>
        <v>-1.158157</v>
      </c>
      <c r="E45" s="5">
        <f>VLOOKUP(A45,[1]【补偿汇总表】!$A$3:$P$196,10,FALSE)</f>
        <v>-0.065787</v>
      </c>
      <c r="F45" s="5">
        <f>VLOOKUP(A45,[1]【补偿汇总表】!$A$3:$P$196,13,FALSE)</f>
        <v>-3.587895</v>
      </c>
      <c r="G45" s="5">
        <f>VLOOKUP(A45,[1]【调峰补偿汇总表】!$A$3:$H$197,3,FALSE)-VLOOKUP(A45,[1]【调峰补偿汇总表】!$A$3:$H$197,4,FALSE)</f>
        <v>-0.002998</v>
      </c>
      <c r="H45" s="5">
        <f>VLOOKUP(A45,[1]【调峰补偿汇总表】!$A$3:$H$197,6,FALSE)-VLOOKUP(A45,[1]【调峰补偿汇总表】!$A$3:$H$197,7,FALSE)</f>
        <v>0</v>
      </c>
      <c r="I45" s="5">
        <f t="shared" si="0"/>
        <v>-5.218637</v>
      </c>
    </row>
    <row r="46" spans="1:9">
      <c r="A46" s="4" t="str">
        <f>[1]【补偿汇总表】!A46</f>
        <v>浩德光伏站</v>
      </c>
      <c r="B46" s="5">
        <f>VLOOKUP(A46,[1]【补偿汇总表】!$A$3:$P$196,16,FALSE)</f>
        <v>-0.010441</v>
      </c>
      <c r="C46" s="5">
        <f>VLOOKUP(A46,[1]【补偿汇总表】!$A$3:$P$196,4,FALSE)</f>
        <v>-0.053378</v>
      </c>
      <c r="D46" s="5">
        <f>VLOOKUP(A46,[1]【补偿汇总表】!$A$3:$P$196,7,FALSE)</f>
        <v>-0.183044</v>
      </c>
      <c r="E46" s="5">
        <f>VLOOKUP(A46,[1]【补偿汇总表】!$A$3:$P$196,10,FALSE)</f>
        <v>-0.010398</v>
      </c>
      <c r="F46" s="5">
        <f>VLOOKUP(A46,[1]【补偿汇总表】!$A$3:$P$196,13,FALSE)</f>
        <v>-0.567058</v>
      </c>
      <c r="G46" s="5">
        <f>VLOOKUP(A46,[1]【调峰补偿汇总表】!$A$3:$H$197,3,FALSE)-VLOOKUP(A46,[1]【调峰补偿汇总表】!$A$3:$H$197,4,FALSE)</f>
        <v>-0.000474</v>
      </c>
      <c r="H46" s="5">
        <f>VLOOKUP(A46,[1]【调峰补偿汇总表】!$A$3:$H$197,6,FALSE)-VLOOKUP(A46,[1]【调峰补偿汇总表】!$A$3:$H$197,7,FALSE)</f>
        <v>0</v>
      </c>
      <c r="I46" s="5">
        <f t="shared" si="0"/>
        <v>-0.824793</v>
      </c>
    </row>
    <row r="47" spans="1:9">
      <c r="A47" s="4" t="str">
        <f>[1]【补偿汇总表】!A47</f>
        <v>合山60厂</v>
      </c>
      <c r="B47" s="5">
        <f>VLOOKUP(A47,[1]【补偿汇总表】!$A$3:$P$196,16,FALSE)</f>
        <v>-0.763645</v>
      </c>
      <c r="C47" s="5">
        <f>VLOOKUP(A47,[1]【补偿汇总表】!$A$3:$P$196,4,FALSE)</f>
        <v>-3.903943</v>
      </c>
      <c r="D47" s="5">
        <f>VLOOKUP(A47,[1]【补偿汇总表】!$A$3:$P$196,7,FALSE)</f>
        <v>-13.387327</v>
      </c>
      <c r="E47" s="5">
        <f>VLOOKUP(A47,[1]【补偿汇总表】!$A$3:$P$196,10,FALSE)</f>
        <v>-0.760446</v>
      </c>
      <c r="F47" s="5">
        <f>VLOOKUP(A47,[1]【补偿汇总表】!$A$3:$P$196,13,FALSE)</f>
        <v>50.013592</v>
      </c>
      <c r="G47" s="5">
        <f>VLOOKUP(A47,[1]【调峰补偿汇总表】!$A$3:$H$197,3,FALSE)-VLOOKUP(A47,[1]【调峰补偿汇总表】!$A$3:$H$197,4,FALSE)</f>
        <v>-0.034657</v>
      </c>
      <c r="H47" s="5">
        <f>VLOOKUP(A47,[1]【调峰补偿汇总表】!$A$3:$H$197,6,FALSE)-VLOOKUP(A47,[1]【调峰补偿汇总表】!$A$3:$H$197,7,FALSE)</f>
        <v>0</v>
      </c>
      <c r="I47" s="5">
        <f t="shared" si="0"/>
        <v>31.163574</v>
      </c>
    </row>
    <row r="48" spans="1:9">
      <c r="A48" s="4" t="str">
        <f>[1]【补偿汇总表】!A48</f>
        <v>合山新厂</v>
      </c>
      <c r="B48" s="5">
        <f>VLOOKUP(A48,[1]【补偿汇总表】!$A$3:$P$196,16,FALSE)</f>
        <v>-0.315286</v>
      </c>
      <c r="C48" s="5">
        <f>VLOOKUP(A48,[1]【补偿汇总表】!$A$3:$P$196,4,FALSE)</f>
        <v>-1.611818</v>
      </c>
      <c r="D48" s="5">
        <f>VLOOKUP(A48,[1]【补偿汇总表】!$A$3:$P$196,7,FALSE)</f>
        <v>-5.527216</v>
      </c>
      <c r="E48" s="5">
        <f>VLOOKUP(A48,[1]【补偿汇总表】!$A$3:$P$196,10,FALSE)</f>
        <v>-0.311384</v>
      </c>
      <c r="F48" s="5">
        <f>VLOOKUP(A48,[1]【补偿汇总表】!$A$3:$P$196,13,FALSE)</f>
        <v>46.085903</v>
      </c>
      <c r="G48" s="5">
        <f>VLOOKUP(A48,[1]【调峰补偿汇总表】!$A$3:$H$197,3,FALSE)-VLOOKUP(A48,[1]【调峰补偿汇总表】!$A$3:$H$197,4,FALSE)</f>
        <v>-0.014309</v>
      </c>
      <c r="H48" s="5">
        <f>VLOOKUP(A48,[1]【调峰补偿汇总表】!$A$3:$H$197,6,FALSE)-VLOOKUP(A48,[1]【调峰补偿汇总表】!$A$3:$H$197,7,FALSE)</f>
        <v>0</v>
      </c>
      <c r="I48" s="5">
        <f t="shared" si="0"/>
        <v>38.30589</v>
      </c>
    </row>
    <row r="49" spans="1:9">
      <c r="A49" s="4" t="str">
        <f>[1]【补偿汇总表】!A49</f>
        <v>黑石岭风电场</v>
      </c>
      <c r="B49" s="5">
        <f>VLOOKUP(A49,[1]【补偿汇总表】!$A$3:$P$196,16,FALSE)</f>
        <v>-0.029348</v>
      </c>
      <c r="C49" s="5">
        <f>VLOOKUP(A49,[1]【补偿汇总表】!$A$3:$P$196,4,FALSE)</f>
        <v>-0.150033</v>
      </c>
      <c r="D49" s="5">
        <f>VLOOKUP(A49,[1]【补偿汇总表】!$A$3:$P$196,7,FALSE)</f>
        <v>-0.51449</v>
      </c>
      <c r="E49" s="5">
        <f>VLOOKUP(A49,[1]【补偿汇总表】!$A$3:$P$196,10,FALSE)</f>
        <v>-0.029225</v>
      </c>
      <c r="F49" s="5">
        <f>VLOOKUP(A49,[1]【补偿汇总表】!$A$3:$P$196,13,FALSE)</f>
        <v>-1.593857</v>
      </c>
      <c r="G49" s="5">
        <f>VLOOKUP(A49,[1]【调峰补偿汇总表】!$A$3:$H$197,3,FALSE)-VLOOKUP(A49,[1]【调峰补偿汇总表】!$A$3:$H$197,4,FALSE)</f>
        <v>-0.001332</v>
      </c>
      <c r="H49" s="5">
        <f>VLOOKUP(A49,[1]【调峰补偿汇总表】!$A$3:$H$197,6,FALSE)-VLOOKUP(A49,[1]【调峰补偿汇总表】!$A$3:$H$197,7,FALSE)</f>
        <v>0</v>
      </c>
      <c r="I49" s="5">
        <f t="shared" si="0"/>
        <v>-2.318285</v>
      </c>
    </row>
    <row r="50" spans="1:9">
      <c r="A50" s="4" t="str">
        <f>[1]【补偿汇总表】!A50</f>
        <v>横山光伏站</v>
      </c>
      <c r="B50" s="5">
        <f>VLOOKUP(A50,[1]【补偿汇总表】!$A$3:$P$196,16,FALSE)</f>
        <v>-0.014984</v>
      </c>
      <c r="C50" s="5">
        <f>VLOOKUP(A50,[1]【补偿汇总表】!$A$3:$P$196,4,FALSE)</f>
        <v>-0.076602</v>
      </c>
      <c r="D50" s="5">
        <f>VLOOKUP(A50,[1]【补偿汇总表】!$A$3:$P$196,7,FALSE)</f>
        <v>-0.262681</v>
      </c>
      <c r="E50" s="5">
        <f>VLOOKUP(A50,[1]【补偿汇总表】!$A$3:$P$196,10,FALSE)</f>
        <v>-0.014921</v>
      </c>
      <c r="F50" s="5">
        <f>VLOOKUP(A50,[1]【补偿汇总表】!$A$3:$P$196,13,FALSE)</f>
        <v>-0.813769</v>
      </c>
      <c r="G50" s="5">
        <f>VLOOKUP(A50,[1]【调峰补偿汇总表】!$A$3:$H$197,3,FALSE)-VLOOKUP(A50,[1]【调峰补偿汇总表】!$A$3:$H$197,4,FALSE)</f>
        <v>-0.00068</v>
      </c>
      <c r="H50" s="5">
        <f>VLOOKUP(A50,[1]【调峰补偿汇总表】!$A$3:$H$197,6,FALSE)-VLOOKUP(A50,[1]【调峰补偿汇总表】!$A$3:$H$197,7,FALSE)</f>
        <v>0</v>
      </c>
      <c r="I50" s="5">
        <f t="shared" si="0"/>
        <v>-1.183637</v>
      </c>
    </row>
    <row r="51" spans="1:9">
      <c r="A51" s="4" t="str">
        <f>[1]【补偿汇总表】!A51</f>
        <v>红花电厂</v>
      </c>
      <c r="B51" s="5">
        <f>VLOOKUP(A51,[1]【补偿汇总表】!$A$3:$P$196,16,FALSE)</f>
        <v>-0.037989</v>
      </c>
      <c r="C51" s="5">
        <f>VLOOKUP(A51,[1]【补偿汇总表】!$A$3:$P$196,4,FALSE)</f>
        <v>-0.194209</v>
      </c>
      <c r="D51" s="5">
        <f>VLOOKUP(A51,[1]【补偿汇总表】!$A$3:$P$196,7,FALSE)</f>
        <v>-0.665977</v>
      </c>
      <c r="E51" s="5">
        <f>VLOOKUP(A51,[1]【补偿汇总表】!$A$3:$P$196,10,FALSE)</f>
        <v>-0.03783</v>
      </c>
      <c r="F51" s="5">
        <f>VLOOKUP(A51,[1]【补偿汇总表】!$A$3:$P$196,13,FALSE)</f>
        <v>-2.048569</v>
      </c>
      <c r="G51" s="5">
        <f>VLOOKUP(A51,[1]【调峰补偿汇总表】!$A$3:$H$197,3,FALSE)-VLOOKUP(A51,[1]【调峰补偿汇总表】!$A$3:$H$197,4,FALSE)</f>
        <v>-0.001724</v>
      </c>
      <c r="H51" s="5">
        <f>VLOOKUP(A51,[1]【调峰补偿汇总表】!$A$3:$H$197,6,FALSE)-VLOOKUP(A51,[1]【调峰补偿汇总表】!$A$3:$H$197,7,FALSE)</f>
        <v>0</v>
      </c>
      <c r="I51" s="5">
        <f t="shared" si="0"/>
        <v>-2.986298</v>
      </c>
    </row>
    <row r="52" spans="1:9">
      <c r="A52" s="4" t="str">
        <f>[1]【补偿汇总表】!A52</f>
        <v>宏景风电场</v>
      </c>
      <c r="B52" s="5">
        <f>VLOOKUP(A52,[1]【补偿汇总表】!$A$3:$P$196,16,FALSE)</f>
        <v>-0.021035</v>
      </c>
      <c r="C52" s="5">
        <f>VLOOKUP(A52,[1]【补偿汇总表】!$A$3:$P$196,4,FALSE)</f>
        <v>-0.107534</v>
      </c>
      <c r="D52" s="5">
        <f>VLOOKUP(A52,[1]【补偿汇总表】!$A$3:$P$196,7,FALSE)</f>
        <v>-0.368753</v>
      </c>
      <c r="E52" s="5">
        <f>VLOOKUP(A52,[1]【补偿汇总表】!$A$3:$P$196,10,FALSE)</f>
        <v>-0.020946</v>
      </c>
      <c r="F52" s="5">
        <f>VLOOKUP(A52,[1]【补偿汇总表】!$A$3:$P$196,13,FALSE)</f>
        <v>-1.142373</v>
      </c>
      <c r="G52" s="5">
        <f>VLOOKUP(A52,[1]【调峰补偿汇总表】!$A$3:$H$197,3,FALSE)-VLOOKUP(A52,[1]【调峰补偿汇总表】!$A$3:$H$197,4,FALSE)</f>
        <v>-0.000955</v>
      </c>
      <c r="H52" s="5">
        <f>VLOOKUP(A52,[1]【调峰补偿汇总表】!$A$3:$H$197,6,FALSE)-VLOOKUP(A52,[1]【调峰补偿汇总表】!$A$3:$H$197,7,FALSE)</f>
        <v>0</v>
      </c>
      <c r="I52" s="5">
        <f t="shared" si="0"/>
        <v>-1.661596</v>
      </c>
    </row>
    <row r="53" spans="1:9">
      <c r="A53" s="4" t="str">
        <f>[1]【补偿汇总表】!A53</f>
        <v>鸿润风电场</v>
      </c>
      <c r="B53" s="5">
        <f>VLOOKUP(A53,[1]【补偿汇总表】!$A$3:$P$196,16,FALSE)</f>
        <v>-0.038299</v>
      </c>
      <c r="C53" s="5">
        <f>VLOOKUP(A53,[1]【补偿汇总表】!$A$3:$P$196,4,FALSE)</f>
        <v>-0.195796</v>
      </c>
      <c r="D53" s="5">
        <f>VLOOKUP(A53,[1]【补偿汇总表】!$A$3:$P$196,7,FALSE)</f>
        <v>-0.671419</v>
      </c>
      <c r="E53" s="5">
        <f>VLOOKUP(A53,[1]【补偿汇总表】!$A$3:$P$196,10,FALSE)</f>
        <v>-0.038139</v>
      </c>
      <c r="F53" s="5">
        <f>VLOOKUP(A53,[1]【补偿汇总表】!$A$3:$P$196,13,FALSE)</f>
        <v>-2.080014</v>
      </c>
      <c r="G53" s="5">
        <f>VLOOKUP(A53,[1]【调峰补偿汇总表】!$A$3:$H$197,3,FALSE)-VLOOKUP(A53,[1]【调峰补偿汇总表】!$A$3:$H$197,4,FALSE)</f>
        <v>-0.001738</v>
      </c>
      <c r="H53" s="5">
        <f>VLOOKUP(A53,[1]【调峰补偿汇总表】!$A$3:$H$197,6,FALSE)-VLOOKUP(A53,[1]【调峰补偿汇总表】!$A$3:$H$197,7,FALSE)</f>
        <v>0</v>
      </c>
      <c r="I53" s="5">
        <f t="shared" si="0"/>
        <v>-3.025405</v>
      </c>
    </row>
    <row r="54" spans="1:9">
      <c r="A54" s="4" t="str">
        <f>[1]【补偿汇总表】!A54</f>
        <v>华阳光伏站</v>
      </c>
      <c r="B54" s="5">
        <f>VLOOKUP(A54,[1]【补偿汇总表】!$A$3:$P$196,16,FALSE)</f>
        <v>-0.021668</v>
      </c>
      <c r="C54" s="5">
        <f>VLOOKUP(A54,[1]【补偿汇总表】!$A$3:$P$196,4,FALSE)</f>
        <v>-0.110773</v>
      </c>
      <c r="D54" s="5">
        <f>VLOOKUP(A54,[1]【补偿汇总表】!$A$3:$P$196,7,FALSE)</f>
        <v>-0.37986</v>
      </c>
      <c r="E54" s="5">
        <f>VLOOKUP(A54,[1]【补偿汇总表】!$A$3:$P$196,10,FALSE)</f>
        <v>-0.021577</v>
      </c>
      <c r="F54" s="5">
        <f>VLOOKUP(A54,[1]【补偿汇总表】!$A$3:$P$196,13,FALSE)</f>
        <v>-1.176782</v>
      </c>
      <c r="G54" s="5">
        <f>VLOOKUP(A54,[1]【调峰补偿汇总表】!$A$3:$H$197,3,FALSE)-VLOOKUP(A54,[1]【调峰补偿汇总表】!$A$3:$H$197,4,FALSE)</f>
        <v>-0.000983</v>
      </c>
      <c r="H54" s="5">
        <f>VLOOKUP(A54,[1]【调峰补偿汇总表】!$A$3:$H$197,6,FALSE)-VLOOKUP(A54,[1]【调峰补偿汇总表】!$A$3:$H$197,7,FALSE)</f>
        <v>0</v>
      </c>
      <c r="I54" s="5">
        <f t="shared" si="0"/>
        <v>-1.711643</v>
      </c>
    </row>
    <row r="55" spans="1:9">
      <c r="A55" s="4" t="str">
        <f>[1]【补偿汇总表】!A55</f>
        <v>怀山风电场</v>
      </c>
      <c r="B55" s="5">
        <f>VLOOKUP(A55,[1]【补偿汇总表】!$A$3:$P$196,16,FALSE)</f>
        <v>-0.073133</v>
      </c>
      <c r="C55" s="5">
        <f>VLOOKUP(A55,[1]【补偿汇总表】!$A$3:$P$196,4,FALSE)</f>
        <v>-0.373875</v>
      </c>
      <c r="D55" s="5">
        <f>VLOOKUP(A55,[1]【补偿汇总表】!$A$3:$P$196,7,FALSE)</f>
        <v>-1.282083</v>
      </c>
      <c r="E55" s="5">
        <f>VLOOKUP(A55,[1]【补偿汇总表】!$A$3:$P$196,10,FALSE)</f>
        <v>-0.072827</v>
      </c>
      <c r="F55" s="5">
        <f>VLOOKUP(A55,[1]【补偿汇总表】!$A$3:$P$196,13,FALSE)</f>
        <v>-3.971811</v>
      </c>
      <c r="G55" s="5">
        <f>VLOOKUP(A55,[1]【调峰补偿汇总表】!$A$3:$H$197,3,FALSE)-VLOOKUP(A55,[1]【调峰补偿汇总表】!$A$3:$H$197,4,FALSE)</f>
        <v>-0.003319</v>
      </c>
      <c r="H55" s="5">
        <f>VLOOKUP(A55,[1]【调峰补偿汇总表】!$A$3:$H$197,6,FALSE)-VLOOKUP(A55,[1]【调峰补偿汇总表】!$A$3:$H$197,7,FALSE)</f>
        <v>0</v>
      </c>
      <c r="I55" s="5">
        <f t="shared" si="0"/>
        <v>-5.777048</v>
      </c>
    </row>
    <row r="56" spans="1:9">
      <c r="A56" s="4" t="str">
        <f>[1]【补偿汇总表】!A56</f>
        <v>黄花岭风电场</v>
      </c>
      <c r="B56" s="5">
        <f>VLOOKUP(A56,[1]【补偿汇总表】!$A$3:$P$196,16,FALSE)</f>
        <v>-0.027497</v>
      </c>
      <c r="C56" s="5">
        <f>VLOOKUP(A56,[1]【补偿汇总表】!$A$3:$P$196,4,FALSE)</f>
        <v>-0.140571</v>
      </c>
      <c r="D56" s="5">
        <f>VLOOKUP(A56,[1]【补偿汇总表】!$A$3:$P$196,7,FALSE)</f>
        <v>-0.482045</v>
      </c>
      <c r="E56" s="5">
        <f>VLOOKUP(A56,[1]【补偿汇总表】!$A$3:$P$196,10,FALSE)</f>
        <v>-0.027382</v>
      </c>
      <c r="F56" s="5">
        <f>VLOOKUP(A56,[1]【补偿汇总表】!$A$3:$P$196,13,FALSE)</f>
        <v>-1.493343</v>
      </c>
      <c r="G56" s="5">
        <f>VLOOKUP(A56,[1]【调峰补偿汇总表】!$A$3:$H$197,3,FALSE)-VLOOKUP(A56,[1]【调峰补偿汇总表】!$A$3:$H$197,4,FALSE)</f>
        <v>-0.001248</v>
      </c>
      <c r="H56" s="5">
        <f>VLOOKUP(A56,[1]【调峰补偿汇总表】!$A$3:$H$197,6,FALSE)-VLOOKUP(A56,[1]【调峰补偿汇总表】!$A$3:$H$197,7,FALSE)</f>
        <v>0</v>
      </c>
      <c r="I56" s="5">
        <f t="shared" si="0"/>
        <v>-2.172086</v>
      </c>
    </row>
    <row r="57" spans="1:9">
      <c r="A57" s="4" t="str">
        <f>[1]【补偿汇总表】!A57</f>
        <v>黄兴风电场</v>
      </c>
      <c r="B57" s="5">
        <f>VLOOKUP(A57,[1]【补偿汇总表】!$A$3:$P$196,16,FALSE)</f>
        <v>-0.046251</v>
      </c>
      <c r="C57" s="5">
        <f>VLOOKUP(A57,[1]【补偿汇总表】!$A$3:$P$196,4,FALSE)</f>
        <v>-0.236445</v>
      </c>
      <c r="D57" s="5">
        <f>VLOOKUP(A57,[1]【补偿汇总表】!$A$3:$P$196,7,FALSE)</f>
        <v>-0.810813</v>
      </c>
      <c r="E57" s="5">
        <f>VLOOKUP(A57,[1]【补偿汇总表】!$A$3:$P$196,10,FALSE)</f>
        <v>-0.046057</v>
      </c>
      <c r="F57" s="5">
        <f>VLOOKUP(A57,[1]【补偿汇总表】!$A$3:$P$196,13,FALSE)</f>
        <v>-2.511845</v>
      </c>
      <c r="G57" s="5">
        <f>VLOOKUP(A57,[1]【调峰补偿汇总表】!$A$3:$H$197,3,FALSE)-VLOOKUP(A57,[1]【调峰补偿汇总表】!$A$3:$H$197,4,FALSE)</f>
        <v>-0.002099</v>
      </c>
      <c r="H57" s="5">
        <f>VLOOKUP(A57,[1]【调峰补偿汇总表】!$A$3:$H$197,6,FALSE)-VLOOKUP(A57,[1]【调峰补偿汇总表】!$A$3:$H$197,7,FALSE)</f>
        <v>0</v>
      </c>
      <c r="I57" s="5">
        <f t="shared" si="0"/>
        <v>-3.65351</v>
      </c>
    </row>
    <row r="58" spans="1:9">
      <c r="A58" s="4" t="str">
        <f>[1]【补偿汇总表】!A58</f>
        <v>惠金光伏站</v>
      </c>
      <c r="B58" s="5">
        <f>VLOOKUP(A58,[1]【补偿汇总表】!$A$3:$P$196,16,FALSE)</f>
        <v>-0.016101</v>
      </c>
      <c r="C58" s="5">
        <f>VLOOKUP(A58,[1]【补偿汇总表】!$A$3:$P$196,4,FALSE)</f>
        <v>-0.082313</v>
      </c>
      <c r="D58" s="5">
        <f>VLOOKUP(A58,[1]【补偿汇总表】!$A$3:$P$196,7,FALSE)</f>
        <v>-0.282266</v>
      </c>
      <c r="E58" s="5">
        <f>VLOOKUP(A58,[1]【补偿汇总表】!$A$3:$P$196,10,FALSE)</f>
        <v>-0.016034</v>
      </c>
      <c r="F58" s="5">
        <f>VLOOKUP(A58,[1]【补偿汇总表】!$A$3:$P$196,13,FALSE)</f>
        <v>-0.874443</v>
      </c>
      <c r="G58" s="5">
        <f>VLOOKUP(A58,[1]【调峰补偿汇总表】!$A$3:$H$197,3,FALSE)-VLOOKUP(A58,[1]【调峰补偿汇总表】!$A$3:$H$197,4,FALSE)</f>
        <v>-0.000731</v>
      </c>
      <c r="H58" s="5">
        <f>VLOOKUP(A58,[1]【调峰补偿汇总表】!$A$3:$H$197,6,FALSE)-VLOOKUP(A58,[1]【调峰补偿汇总表】!$A$3:$H$197,7,FALSE)</f>
        <v>0</v>
      </c>
      <c r="I58" s="5">
        <f t="shared" si="0"/>
        <v>-1.271888</v>
      </c>
    </row>
    <row r="59" spans="1:9">
      <c r="A59" s="4" t="str">
        <f>[1]【补偿汇总表】!A59</f>
        <v>吉江光伏站</v>
      </c>
      <c r="B59" s="5">
        <f>VLOOKUP(A59,[1]【补偿汇总表】!$A$3:$P$196,16,FALSE)</f>
        <v>-0.007656</v>
      </c>
      <c r="C59" s="5">
        <f>VLOOKUP(A59,[1]【补偿汇总表】!$A$3:$P$196,4,FALSE)</f>
        <v>-0.039141</v>
      </c>
      <c r="D59" s="5">
        <f>VLOOKUP(A59,[1]【补偿汇总表】!$A$3:$P$196,7,FALSE)</f>
        <v>-0.134221</v>
      </c>
      <c r="E59" s="5">
        <f>VLOOKUP(A59,[1]【补偿汇总表】!$A$3:$P$196,10,FALSE)</f>
        <v>-0.007624</v>
      </c>
      <c r="F59" s="5">
        <f>VLOOKUP(A59,[1]【补偿汇总表】!$A$3:$P$196,13,FALSE)</f>
        <v>-0.415807</v>
      </c>
      <c r="G59" s="5">
        <f>VLOOKUP(A59,[1]【调峰补偿汇总表】!$A$3:$H$197,3,FALSE)-VLOOKUP(A59,[1]【调峰补偿汇总表】!$A$3:$H$197,4,FALSE)</f>
        <v>-0.000347</v>
      </c>
      <c r="H59" s="5">
        <f>VLOOKUP(A59,[1]【调峰补偿汇总表】!$A$3:$H$197,6,FALSE)-VLOOKUP(A59,[1]【调峰补偿汇总表】!$A$3:$H$197,7,FALSE)</f>
        <v>0</v>
      </c>
      <c r="I59" s="5">
        <f t="shared" si="0"/>
        <v>-0.604796</v>
      </c>
    </row>
    <row r="60" spans="1:9">
      <c r="A60" s="4" t="str">
        <f>[1]【补偿汇总表】!A60</f>
        <v>吉坤风电场</v>
      </c>
      <c r="B60" s="5">
        <f>VLOOKUP(A60,[1]【补偿汇总表】!$A$3:$P$196,16,FALSE)</f>
        <v>-0.003868</v>
      </c>
      <c r="C60" s="5">
        <f>VLOOKUP(A60,[1]【补偿汇总表】!$A$3:$P$196,4,FALSE)</f>
        <v>-0.019775</v>
      </c>
      <c r="D60" s="5">
        <f>VLOOKUP(A60,[1]【补偿汇总表】!$A$3:$P$196,7,FALSE)</f>
        <v>-0.06781</v>
      </c>
      <c r="E60" s="5">
        <f>VLOOKUP(A60,[1]【补偿汇总表】!$A$3:$P$196,10,FALSE)</f>
        <v>-0.003852</v>
      </c>
      <c r="F60" s="5">
        <f>VLOOKUP(A60,[1]【补偿汇总表】!$A$3:$P$196,13,FALSE)</f>
        <v>-0.210072</v>
      </c>
      <c r="G60" s="5">
        <f>VLOOKUP(A60,[1]【调峰补偿汇总表】!$A$3:$H$197,3,FALSE)-VLOOKUP(A60,[1]【调峰补偿汇总表】!$A$3:$H$197,4,FALSE)</f>
        <v>-0.000176</v>
      </c>
      <c r="H60" s="5">
        <f>VLOOKUP(A60,[1]【调峰补偿汇总表】!$A$3:$H$197,6,FALSE)-VLOOKUP(A60,[1]【调峰补偿汇总表】!$A$3:$H$197,7,FALSE)</f>
        <v>0</v>
      </c>
      <c r="I60" s="5">
        <f t="shared" si="0"/>
        <v>-0.305553</v>
      </c>
    </row>
    <row r="61" spans="1:9">
      <c r="A61" s="4" t="str">
        <f>[1]【补偿汇总表】!A61</f>
        <v>吉龙光伏站</v>
      </c>
      <c r="B61" s="5">
        <f>VLOOKUP(A61,[1]【补偿汇总表】!$A$3:$P$196,16,FALSE)</f>
        <v>-0.029714</v>
      </c>
      <c r="C61" s="5">
        <f>VLOOKUP(A61,[1]【补偿汇总表】!$A$3:$P$196,4,FALSE)</f>
        <v>-0.151908</v>
      </c>
      <c r="D61" s="5">
        <f>VLOOKUP(A61,[1]【补偿汇总表】!$A$3:$P$196,7,FALSE)</f>
        <v>-0.520919</v>
      </c>
      <c r="E61" s="5">
        <f>VLOOKUP(A61,[1]【补偿汇总表】!$A$3:$P$196,10,FALSE)</f>
        <v>-0.02959</v>
      </c>
      <c r="F61" s="5">
        <f>VLOOKUP(A61,[1]【补偿汇总表】!$A$3:$P$196,13,FALSE)</f>
        <v>-1.613774</v>
      </c>
      <c r="G61" s="5">
        <f>VLOOKUP(A61,[1]【调峰补偿汇总表】!$A$3:$H$197,3,FALSE)-VLOOKUP(A61,[1]【调峰补偿汇总表】!$A$3:$H$197,4,FALSE)</f>
        <v>-0.001349</v>
      </c>
      <c r="H61" s="5">
        <f>VLOOKUP(A61,[1]【调峰补偿汇总表】!$A$3:$H$197,6,FALSE)-VLOOKUP(A61,[1]【调峰补偿汇总表】!$A$3:$H$197,7,FALSE)</f>
        <v>0</v>
      </c>
      <c r="I61" s="5">
        <f t="shared" si="0"/>
        <v>-2.347254</v>
      </c>
    </row>
    <row r="62" spans="1:9">
      <c r="A62" s="4" t="str">
        <f>[1]【补偿汇总表】!A62</f>
        <v>江滨光伏站</v>
      </c>
      <c r="B62" s="5">
        <f>VLOOKUP(A62,[1]【补偿汇总表】!$A$3:$P$196,16,FALSE)</f>
        <v>-0.020243</v>
      </c>
      <c r="C62" s="5">
        <f>VLOOKUP(A62,[1]【补偿汇总表】!$A$3:$P$196,4,FALSE)</f>
        <v>-0.103485</v>
      </c>
      <c r="D62" s="5">
        <f>VLOOKUP(A62,[1]【补偿汇总表】!$A$3:$P$196,7,FALSE)</f>
        <v>-0.354869</v>
      </c>
      <c r="E62" s="5">
        <f>VLOOKUP(A62,[1]【补偿汇总表】!$A$3:$P$196,10,FALSE)</f>
        <v>-0.020158</v>
      </c>
      <c r="F62" s="5">
        <f>VLOOKUP(A62,[1]【补偿汇总表】!$A$3:$P$196,13,FALSE)</f>
        <v>-1.099362</v>
      </c>
      <c r="G62" s="5">
        <f>VLOOKUP(A62,[1]【调峰补偿汇总表】!$A$3:$H$197,3,FALSE)-VLOOKUP(A62,[1]【调峰补偿汇总表】!$A$3:$H$197,4,FALSE)</f>
        <v>-0.000919</v>
      </c>
      <c r="H62" s="5">
        <f>VLOOKUP(A62,[1]【调峰补偿汇总表】!$A$3:$H$197,6,FALSE)-VLOOKUP(A62,[1]【调峰补偿汇总表】!$A$3:$H$197,7,FALSE)</f>
        <v>0</v>
      </c>
      <c r="I62" s="5">
        <f t="shared" si="0"/>
        <v>-1.599036</v>
      </c>
    </row>
    <row r="63" spans="1:9">
      <c r="A63" s="4" t="str">
        <f>[1]【补偿汇总表】!A63</f>
        <v>江南能源站</v>
      </c>
      <c r="B63" s="5">
        <f>VLOOKUP(A63,[1]【补偿汇总表】!$A$3:$P$196,16,FALSE)</f>
        <v>0</v>
      </c>
      <c r="C63" s="5">
        <f>VLOOKUP(A63,[1]【补偿汇总表】!$A$3:$P$196,4,FALSE)</f>
        <v>60</v>
      </c>
      <c r="D63" s="5">
        <f>VLOOKUP(A63,[1]【补偿汇总表】!$A$3:$P$196,7,FALSE)</f>
        <v>90.6345</v>
      </c>
      <c r="E63" s="5">
        <f>VLOOKUP(A63,[1]【补偿汇总表】!$A$3:$P$196,10,FALSE)</f>
        <v>0</v>
      </c>
      <c r="F63" s="5">
        <f>VLOOKUP(A63,[1]【补偿汇总表】!$A$3:$P$196,13,FALSE)</f>
        <v>0</v>
      </c>
      <c r="G63" s="5">
        <f>VLOOKUP(A63,[1]【调峰补偿汇总表】!$A$3:$H$197,3,FALSE)-VLOOKUP(A63,[1]【调峰补偿汇总表】!$A$3:$H$197,4,FALSE)</f>
        <v>0</v>
      </c>
      <c r="H63" s="5">
        <f>VLOOKUP(A63,[1]【调峰补偿汇总表】!$A$3:$H$197,6,FALSE)-VLOOKUP(A63,[1]【调峰补偿汇总表】!$A$3:$H$197,7,FALSE)</f>
        <v>0</v>
      </c>
      <c r="I63" s="5">
        <f t="shared" si="0"/>
        <v>150.6345</v>
      </c>
    </row>
    <row r="64" spans="1:9">
      <c r="A64" s="4" t="str">
        <f>[1]【补偿汇总表】!A64</f>
        <v>交连岭风电场</v>
      </c>
      <c r="B64" s="5">
        <f>VLOOKUP(A64,[1]【补偿汇总表】!$A$3:$P$196,16,FALSE)</f>
        <v>-0.048439</v>
      </c>
      <c r="C64" s="5">
        <f>VLOOKUP(A64,[1]【补偿汇总表】!$A$3:$P$196,4,FALSE)</f>
        <v>-0.24763</v>
      </c>
      <c r="D64" s="5">
        <f>VLOOKUP(A64,[1]【补偿汇总表】!$A$3:$P$196,7,FALSE)</f>
        <v>-0.849169</v>
      </c>
      <c r="E64" s="5">
        <f>VLOOKUP(A64,[1]【补偿汇总表】!$A$3:$P$196,10,FALSE)</f>
        <v>-0.048236</v>
      </c>
      <c r="F64" s="5">
        <f>VLOOKUP(A64,[1]【补偿汇总表】!$A$3:$P$196,13,FALSE)</f>
        <v>-2.63067</v>
      </c>
      <c r="G64" s="5">
        <f>VLOOKUP(A64,[1]【调峰补偿汇总表】!$A$3:$H$197,3,FALSE)-VLOOKUP(A64,[1]【调峰补偿汇总表】!$A$3:$H$197,4,FALSE)</f>
        <v>-0.002198</v>
      </c>
      <c r="H64" s="5">
        <f>VLOOKUP(A64,[1]【调峰补偿汇总表】!$A$3:$H$197,6,FALSE)-VLOOKUP(A64,[1]【调峰补偿汇总表】!$A$3:$H$197,7,FALSE)</f>
        <v>0</v>
      </c>
      <c r="I64" s="5">
        <f t="shared" si="0"/>
        <v>-3.826342</v>
      </c>
    </row>
    <row r="65" spans="1:9">
      <c r="A65" s="4" t="str">
        <f>[1]【补偿汇总表】!A65</f>
        <v>骄阳光伏站</v>
      </c>
      <c r="B65" s="5">
        <f>VLOOKUP(A65,[1]【补偿汇总表】!$A$3:$P$196,16,FALSE)</f>
        <v>-0.032794</v>
      </c>
      <c r="C65" s="5">
        <f>VLOOKUP(A65,[1]【补偿汇总表】!$A$3:$P$196,4,FALSE)</f>
        <v>-0.167649</v>
      </c>
      <c r="D65" s="5">
        <f>VLOOKUP(A65,[1]【补偿汇总表】!$A$3:$P$196,7,FALSE)</f>
        <v>-0.574899</v>
      </c>
      <c r="E65" s="5">
        <f>VLOOKUP(A65,[1]【补偿汇总表】!$A$3:$P$196,10,FALSE)</f>
        <v>-0.032656</v>
      </c>
      <c r="F65" s="5">
        <f>VLOOKUP(A65,[1]【补偿汇总表】!$A$3:$P$196,13,FALSE)</f>
        <v>-1.781001</v>
      </c>
      <c r="G65" s="5">
        <f>VLOOKUP(A65,[1]【调峰补偿汇总表】!$A$3:$H$197,3,FALSE)-VLOOKUP(A65,[1]【调峰补偿汇总表】!$A$3:$H$197,4,FALSE)</f>
        <v>-0.001488</v>
      </c>
      <c r="H65" s="5">
        <f>VLOOKUP(A65,[1]【调峰补偿汇总表】!$A$3:$H$197,6,FALSE)-VLOOKUP(A65,[1]【调峰补偿汇总表】!$A$3:$H$197,7,FALSE)</f>
        <v>0</v>
      </c>
      <c r="I65" s="5">
        <f t="shared" si="0"/>
        <v>-2.590487</v>
      </c>
    </row>
    <row r="66" spans="1:9">
      <c r="A66" s="4" t="str">
        <f>[1]【补偿汇总表】!A66</f>
        <v>洁源风电场</v>
      </c>
      <c r="B66" s="5">
        <f>VLOOKUP(A66,[1]【补偿汇总表】!$A$3:$P$196,16,FALSE)</f>
        <v>-0.042377</v>
      </c>
      <c r="C66" s="5">
        <f>VLOOKUP(A66,[1]【补偿汇总表】!$A$3:$P$196,4,FALSE)</f>
        <v>-0.216644</v>
      </c>
      <c r="D66" s="5">
        <f>VLOOKUP(A66,[1]【补偿汇总表】!$A$3:$P$196,7,FALSE)</f>
        <v>-0.742912</v>
      </c>
      <c r="E66" s="5">
        <f>VLOOKUP(A66,[1]【补偿汇总表】!$A$3:$P$196,10,FALSE)</f>
        <v>-0.0422</v>
      </c>
      <c r="F66" s="5">
        <f>VLOOKUP(A66,[1]【补偿汇总表】!$A$3:$P$196,13,FALSE)</f>
        <v>-2.301492</v>
      </c>
      <c r="G66" s="5">
        <f>VLOOKUP(A66,[1]【调峰补偿汇总表】!$A$3:$H$197,3,FALSE)-VLOOKUP(A66,[1]【调峰补偿汇总表】!$A$3:$H$197,4,FALSE)</f>
        <v>-0.001923</v>
      </c>
      <c r="H66" s="5">
        <f>VLOOKUP(A66,[1]【调峰补偿汇总表】!$A$3:$H$197,6,FALSE)-VLOOKUP(A66,[1]【调峰补偿汇总表】!$A$3:$H$197,7,FALSE)</f>
        <v>0</v>
      </c>
      <c r="I66" s="5">
        <f t="shared" si="0"/>
        <v>-3.347548</v>
      </c>
    </row>
    <row r="67" spans="1:9">
      <c r="A67" s="4" t="str">
        <f>[1]【补偿汇总表】!A67</f>
        <v>金谷风电场</v>
      </c>
      <c r="B67" s="5">
        <f>VLOOKUP(A67,[1]【补偿汇总表】!$A$3:$P$196,16,FALSE)</f>
        <v>-0.018331</v>
      </c>
      <c r="C67" s="5">
        <f>VLOOKUP(A67,[1]【补偿汇总表】!$A$3:$P$196,4,FALSE)</f>
        <v>-0.093714</v>
      </c>
      <c r="D67" s="5">
        <f>VLOOKUP(A67,[1]【补偿汇总表】!$A$3:$P$196,7,FALSE)</f>
        <v>-0.321363</v>
      </c>
      <c r="E67" s="5">
        <f>VLOOKUP(A67,[1]【补偿汇总表】!$A$3:$P$196,10,FALSE)</f>
        <v>-0.018255</v>
      </c>
      <c r="F67" s="5">
        <f>VLOOKUP(A67,[1]【补偿汇总表】!$A$3:$P$196,13,FALSE)</f>
        <v>-0.995562</v>
      </c>
      <c r="G67" s="5">
        <f>VLOOKUP(A67,[1]【调峰补偿汇总表】!$A$3:$H$197,3,FALSE)-VLOOKUP(A67,[1]【调峰补偿汇总表】!$A$3:$H$197,4,FALSE)</f>
        <v>-0.000832</v>
      </c>
      <c r="H67" s="5">
        <f>VLOOKUP(A67,[1]【调峰补偿汇总表】!$A$3:$H$197,6,FALSE)-VLOOKUP(A67,[1]【调峰补偿汇总表】!$A$3:$H$197,7,FALSE)</f>
        <v>0</v>
      </c>
      <c r="I67" s="5">
        <f t="shared" ref="I67:I130" si="1">SUM(B67:H67)</f>
        <v>-1.448057</v>
      </c>
    </row>
    <row r="68" spans="1:9">
      <c r="A68" s="4" t="str">
        <f>[1]【补偿汇总表】!A68</f>
        <v>金鸡滩电厂</v>
      </c>
      <c r="B68" s="5">
        <f>VLOOKUP(A68,[1]【补偿汇总表】!$A$3:$P$196,16,FALSE)</f>
        <v>-0.062385</v>
      </c>
      <c r="C68" s="5">
        <f>VLOOKUP(A68,[1]【补偿汇总表】!$A$3:$P$196,4,FALSE)</f>
        <v>-0.318926</v>
      </c>
      <c r="D68" s="5">
        <f>VLOOKUP(A68,[1]【补偿汇总表】!$A$3:$P$196,7,FALSE)</f>
        <v>-1.093657</v>
      </c>
      <c r="E68" s="5">
        <f>VLOOKUP(A68,[1]【补偿汇总表】!$A$3:$P$196,10,FALSE)</f>
        <v>-0.051224</v>
      </c>
      <c r="F68" s="5">
        <f>VLOOKUP(A68,[1]【补偿汇总表】!$A$3:$P$196,13,FALSE)</f>
        <v>-3.3879</v>
      </c>
      <c r="G68" s="5">
        <f>VLOOKUP(A68,[1]【调峰补偿汇总表】!$A$3:$H$197,3,FALSE)-VLOOKUP(A68,[1]【调峰补偿汇总表】!$A$3:$H$197,4,FALSE)</f>
        <v>-0.002831</v>
      </c>
      <c r="H68" s="5">
        <f>VLOOKUP(A68,[1]【调峰补偿汇总表】!$A$3:$H$197,6,FALSE)-VLOOKUP(A68,[1]【调峰补偿汇总表】!$A$3:$H$197,7,FALSE)</f>
        <v>0</v>
      </c>
      <c r="I68" s="5">
        <f t="shared" si="1"/>
        <v>-4.916923</v>
      </c>
    </row>
    <row r="69" spans="1:9">
      <c r="A69" s="4" t="str">
        <f>[1]【补偿汇总表】!A69</f>
        <v>金牛坪电厂</v>
      </c>
      <c r="B69" s="5">
        <f>VLOOKUP(A69,[1]【补偿汇总表】!$A$3:$P$196,16,FALSE)</f>
        <v>-0.017608</v>
      </c>
      <c r="C69" s="5">
        <f>VLOOKUP(A69,[1]【补偿汇总表】!$A$3:$P$196,4,FALSE)</f>
        <v>-0.090018</v>
      </c>
      <c r="D69" s="5">
        <f>VLOOKUP(A69,[1]【补偿汇总表】!$A$3:$P$196,7,FALSE)</f>
        <v>-0.308687</v>
      </c>
      <c r="E69" s="5">
        <f>VLOOKUP(A69,[1]【补偿汇总表】!$A$3:$P$196,10,FALSE)</f>
        <v>-0.000795</v>
      </c>
      <c r="F69" s="5">
        <f>VLOOKUP(A69,[1]【补偿汇总表】!$A$3:$P$196,13,FALSE)</f>
        <v>-0.236464</v>
      </c>
      <c r="G69" s="5">
        <f>VLOOKUP(A69,[1]【调峰补偿汇总表】!$A$3:$H$197,3,FALSE)-VLOOKUP(A69,[1]【调峰补偿汇总表】!$A$3:$H$197,4,FALSE)</f>
        <v>-0.000799</v>
      </c>
      <c r="H69" s="5">
        <f>VLOOKUP(A69,[1]【调峰补偿汇总表】!$A$3:$H$197,6,FALSE)-VLOOKUP(A69,[1]【调峰补偿汇总表】!$A$3:$H$197,7,FALSE)</f>
        <v>0</v>
      </c>
      <c r="I69" s="5">
        <f t="shared" si="1"/>
        <v>-0.654371</v>
      </c>
    </row>
    <row r="70" spans="1:9">
      <c r="A70" s="4" t="str">
        <f>[1]【补偿汇总表】!A70</f>
        <v>金紫山风电场</v>
      </c>
      <c r="B70" s="5">
        <f>VLOOKUP(A70,[1]【补偿汇总表】!$A$3:$P$196,16,FALSE)</f>
        <v>-0.025731</v>
      </c>
      <c r="C70" s="5">
        <f>VLOOKUP(A70,[1]【补偿汇总表】!$A$3:$P$196,4,FALSE)</f>
        <v>-0.131543</v>
      </c>
      <c r="D70" s="5">
        <f>VLOOKUP(A70,[1]【补偿汇总表】!$A$3:$P$196,7,FALSE)</f>
        <v>-0.451084</v>
      </c>
      <c r="E70" s="5">
        <f>VLOOKUP(A70,[1]【补偿汇总表】!$A$3:$P$196,10,FALSE)</f>
        <v>-0.025623</v>
      </c>
      <c r="F70" s="5">
        <f>VLOOKUP(A70,[1]【补偿汇总表】!$A$3:$P$196,13,FALSE)</f>
        <v>-1.397429</v>
      </c>
      <c r="G70" s="5">
        <f>VLOOKUP(A70,[1]【调峰补偿汇总表】!$A$3:$H$197,3,FALSE)-VLOOKUP(A70,[1]【调峰补偿汇总表】!$A$3:$H$197,4,FALSE)</f>
        <v>-0.001168</v>
      </c>
      <c r="H70" s="5">
        <f>VLOOKUP(A70,[1]【调峰补偿汇总表】!$A$3:$H$197,6,FALSE)-VLOOKUP(A70,[1]【调峰补偿汇总表】!$A$3:$H$197,7,FALSE)</f>
        <v>0</v>
      </c>
      <c r="I70" s="5">
        <f t="shared" si="1"/>
        <v>-2.032578</v>
      </c>
    </row>
    <row r="71" spans="1:9">
      <c r="A71" s="4" t="str">
        <f>[1]【补偿汇总表】!A71</f>
        <v>劲风风电场</v>
      </c>
      <c r="B71" s="5">
        <f>VLOOKUP(A71,[1]【补偿汇总表】!$A$3:$P$196,16,FALSE)</f>
        <v>-0.034544</v>
      </c>
      <c r="C71" s="5">
        <f>VLOOKUP(A71,[1]【补偿汇总表】!$A$3:$P$196,4,FALSE)</f>
        <v>-0.176598</v>
      </c>
      <c r="D71" s="5">
        <f>VLOOKUP(A71,[1]【补偿汇总表】!$A$3:$P$196,7,FALSE)</f>
        <v>-0.605585</v>
      </c>
      <c r="E71" s="5">
        <f>VLOOKUP(A71,[1]【补偿汇总表】!$A$3:$P$196,10,FALSE)</f>
        <v>-0.034399</v>
      </c>
      <c r="F71" s="5">
        <f>VLOOKUP(A71,[1]【补偿汇总表】!$A$3:$P$196,13,FALSE)</f>
        <v>-1.876063</v>
      </c>
      <c r="G71" s="5">
        <f>VLOOKUP(A71,[1]【调峰补偿汇总表】!$A$3:$H$197,3,FALSE)-VLOOKUP(A71,[1]【调峰补偿汇总表】!$A$3:$H$197,4,FALSE)</f>
        <v>-0.001568</v>
      </c>
      <c r="H71" s="5">
        <f>VLOOKUP(A71,[1]【调峰补偿汇总表】!$A$3:$H$197,6,FALSE)-VLOOKUP(A71,[1]【调峰补偿汇总表】!$A$3:$H$197,7,FALSE)</f>
        <v>0</v>
      </c>
      <c r="I71" s="5">
        <f t="shared" si="1"/>
        <v>-2.728757</v>
      </c>
    </row>
    <row r="72" spans="1:9">
      <c r="A72" s="4" t="str">
        <f>[1]【补偿汇总表】!A72</f>
        <v>京南电厂</v>
      </c>
      <c r="B72" s="5">
        <f>VLOOKUP(A72,[1]【补偿汇总表】!$A$3:$P$196,16,FALSE)</f>
        <v>-0.019904</v>
      </c>
      <c r="C72" s="5">
        <f>VLOOKUP(A72,[1]【补偿汇总表】!$A$3:$P$196,4,FALSE)</f>
        <v>-0.101755</v>
      </c>
      <c r="D72" s="5">
        <f>VLOOKUP(A72,[1]【补偿汇总表】!$A$3:$P$196,7,FALSE)</f>
        <v>-0.348935</v>
      </c>
      <c r="E72" s="5">
        <f>VLOOKUP(A72,[1]【补偿汇总表】!$A$3:$P$196,10,FALSE)</f>
        <v>0.061735</v>
      </c>
      <c r="F72" s="5">
        <f>VLOOKUP(A72,[1]【补偿汇总表】!$A$3:$P$196,13,FALSE)</f>
        <v>2.394451</v>
      </c>
      <c r="G72" s="5">
        <f>VLOOKUP(A72,[1]【调峰补偿汇总表】!$A$3:$H$197,3,FALSE)-VLOOKUP(A72,[1]【调峰补偿汇总表】!$A$3:$H$197,4,FALSE)</f>
        <v>-0.000903</v>
      </c>
      <c r="H72" s="5">
        <f>VLOOKUP(A72,[1]【调峰补偿汇总表】!$A$3:$H$197,6,FALSE)-VLOOKUP(A72,[1]【调峰补偿汇总表】!$A$3:$H$197,7,FALSE)</f>
        <v>0</v>
      </c>
      <c r="I72" s="5">
        <f t="shared" si="1"/>
        <v>1.984689</v>
      </c>
    </row>
    <row r="73" spans="1:9">
      <c r="A73" s="4" t="str">
        <f>[1]【补偿汇总表】!A73</f>
        <v>九头岭风电场</v>
      </c>
      <c r="B73" s="5">
        <f>VLOOKUP(A73,[1]【补偿汇总表】!$A$3:$P$196,16,FALSE)</f>
        <v>-0.023765</v>
      </c>
      <c r="C73" s="5">
        <f>VLOOKUP(A73,[1]【补偿汇总表】!$A$3:$P$196,4,FALSE)</f>
        <v>-0.121494</v>
      </c>
      <c r="D73" s="5">
        <f>VLOOKUP(A73,[1]【补偿汇总表】!$A$3:$P$196,7,FALSE)</f>
        <v>-0.416624</v>
      </c>
      <c r="E73" s="5">
        <f>VLOOKUP(A73,[1]【补偿汇总表】!$A$3:$P$196,10,FALSE)</f>
        <v>-0.023666</v>
      </c>
      <c r="F73" s="5">
        <f>VLOOKUP(A73,[1]【补偿汇总表】!$A$3:$P$196,13,FALSE)</f>
        <v>-1.290675</v>
      </c>
      <c r="G73" s="5">
        <f>VLOOKUP(A73,[1]【调峰补偿汇总表】!$A$3:$H$197,3,FALSE)-VLOOKUP(A73,[1]【调峰补偿汇总表】!$A$3:$H$197,4,FALSE)</f>
        <v>-0.001079</v>
      </c>
      <c r="H73" s="5">
        <f>VLOOKUP(A73,[1]【调峰补偿汇总表】!$A$3:$H$197,6,FALSE)-VLOOKUP(A73,[1]【调峰补偿汇总表】!$A$3:$H$197,7,FALSE)</f>
        <v>0</v>
      </c>
      <c r="I73" s="5">
        <f t="shared" si="1"/>
        <v>-1.877303</v>
      </c>
    </row>
    <row r="74" spans="1:9">
      <c r="A74" s="4" t="str">
        <f>[1]【补偿汇总表】!A74</f>
        <v>九元山风电场</v>
      </c>
      <c r="B74" s="5">
        <f>VLOOKUP(A74,[1]【补偿汇总表】!$A$3:$P$196,16,FALSE)</f>
        <v>-0.052895</v>
      </c>
      <c r="C74" s="5">
        <f>VLOOKUP(A74,[1]【补偿汇总表】!$A$3:$P$196,4,FALSE)</f>
        <v>-0.270411</v>
      </c>
      <c r="D74" s="5">
        <f>VLOOKUP(A74,[1]【补偿汇总表】!$A$3:$P$196,7,FALSE)</f>
        <v>-0.927288</v>
      </c>
      <c r="E74" s="5">
        <f>VLOOKUP(A74,[1]【补偿汇总表】!$A$3:$P$196,10,FALSE)</f>
        <v>-0.052673</v>
      </c>
      <c r="F74" s="5">
        <f>VLOOKUP(A74,[1]【补偿汇总表】!$A$3:$P$196,13,FALSE)</f>
        <v>-2.872679</v>
      </c>
      <c r="G74" s="5">
        <f>VLOOKUP(A74,[1]【调峰补偿汇总表】!$A$3:$H$197,3,FALSE)-VLOOKUP(A74,[1]【调峰补偿汇总表】!$A$3:$H$197,4,FALSE)</f>
        <v>-0.002401</v>
      </c>
      <c r="H74" s="5">
        <f>VLOOKUP(A74,[1]【调峰补偿汇总表】!$A$3:$H$197,6,FALSE)-VLOOKUP(A74,[1]【调峰补偿汇总表】!$A$3:$H$197,7,FALSE)</f>
        <v>0</v>
      </c>
      <c r="I74" s="5">
        <f t="shared" si="1"/>
        <v>-4.178347</v>
      </c>
    </row>
    <row r="75" spans="1:9">
      <c r="A75" s="4" t="str">
        <f>[1]【补偿汇总表】!A75</f>
        <v>俊风风电场</v>
      </c>
      <c r="B75" s="5">
        <f>VLOOKUP(A75,[1]【补偿汇总表】!$A$3:$P$196,16,FALSE)</f>
        <v>-0.05708</v>
      </c>
      <c r="C75" s="5">
        <f>VLOOKUP(A75,[1]【补偿汇总表】!$A$3:$P$196,4,FALSE)</f>
        <v>-0.291805</v>
      </c>
      <c r="D75" s="5">
        <f>VLOOKUP(A75,[1]【补偿汇总表】!$A$3:$P$196,7,FALSE)</f>
        <v>-1.000654</v>
      </c>
      <c r="E75" s="5">
        <f>VLOOKUP(A75,[1]【补偿汇总表】!$A$3:$P$196,10,FALSE)</f>
        <v>-0.056841</v>
      </c>
      <c r="F75" s="5">
        <f>VLOOKUP(A75,[1]【补偿汇总表】!$A$3:$P$196,13,FALSE)</f>
        <v>-3.09996</v>
      </c>
      <c r="G75" s="5">
        <f>VLOOKUP(A75,[1]【调峰补偿汇总表】!$A$3:$H$197,3,FALSE)-VLOOKUP(A75,[1]【调峰补偿汇总表】!$A$3:$H$197,4,FALSE)</f>
        <v>-0.002591</v>
      </c>
      <c r="H75" s="5">
        <f>VLOOKUP(A75,[1]【调峰补偿汇总表】!$A$3:$H$197,6,FALSE)-VLOOKUP(A75,[1]【调峰补偿汇总表】!$A$3:$H$197,7,FALSE)</f>
        <v>0</v>
      </c>
      <c r="I75" s="5">
        <f t="shared" si="1"/>
        <v>-4.508931</v>
      </c>
    </row>
    <row r="76" spans="1:9">
      <c r="A76" s="4" t="str">
        <f>[1]【补偿汇总表】!A76</f>
        <v>肯兰风电场</v>
      </c>
      <c r="B76" s="5">
        <f>VLOOKUP(A76,[1]【补偿汇总表】!$A$3:$P$196,16,FALSE)</f>
        <v>-0.06949</v>
      </c>
      <c r="C76" s="5">
        <f>VLOOKUP(A76,[1]【补偿汇总表】!$A$3:$P$196,4,FALSE)</f>
        <v>-0.35525</v>
      </c>
      <c r="D76" s="5">
        <f>VLOOKUP(A76,[1]【补偿汇总表】!$A$3:$P$196,7,FALSE)</f>
        <v>-1.218218</v>
      </c>
      <c r="E76" s="5">
        <f>VLOOKUP(A76,[1]【补偿汇总表】!$A$3:$P$196,10,FALSE)</f>
        <v>-0.069199</v>
      </c>
      <c r="F76" s="5">
        <f>VLOOKUP(A76,[1]【补偿汇总表】!$A$3:$P$196,13,FALSE)</f>
        <v>-3.773961</v>
      </c>
      <c r="G76" s="5">
        <f>VLOOKUP(A76,[1]【调峰补偿汇总表】!$A$3:$H$197,3,FALSE)-VLOOKUP(A76,[1]【调峰补偿汇总表】!$A$3:$H$197,4,FALSE)</f>
        <v>-0.003154</v>
      </c>
      <c r="H76" s="5">
        <f>VLOOKUP(A76,[1]【调峰补偿汇总表】!$A$3:$H$197,6,FALSE)-VLOOKUP(A76,[1]【调峰补偿汇总表】!$A$3:$H$197,7,FALSE)</f>
        <v>0</v>
      </c>
      <c r="I76" s="5">
        <f t="shared" si="1"/>
        <v>-5.489272</v>
      </c>
    </row>
    <row r="77" spans="1:9">
      <c r="A77" s="4" t="str">
        <f>[1]【补偿汇总表】!A77</f>
        <v>葵阳风电场</v>
      </c>
      <c r="B77" s="5">
        <f>VLOOKUP(A77,[1]【补偿汇总表】!$A$3:$P$196,16,FALSE)</f>
        <v>-0.073528</v>
      </c>
      <c r="C77" s="5">
        <f>VLOOKUP(A77,[1]【补偿汇总表】!$A$3:$P$196,4,FALSE)</f>
        <v>-0.375893</v>
      </c>
      <c r="D77" s="5">
        <f>VLOOKUP(A77,[1]【补偿汇总表】!$A$3:$P$196,7,FALSE)</f>
        <v>-1.289007</v>
      </c>
      <c r="E77" s="5">
        <f>VLOOKUP(A77,[1]【补偿汇总表】!$A$3:$P$196,10,FALSE)</f>
        <v>-0.07322</v>
      </c>
      <c r="F77" s="5">
        <f>VLOOKUP(A77,[1]【补偿汇总表】!$A$3:$P$196,13,FALSE)</f>
        <v>-3.99326</v>
      </c>
      <c r="G77" s="5">
        <f>VLOOKUP(A77,[1]【调峰补偿汇总表】!$A$3:$H$197,3,FALSE)-VLOOKUP(A77,[1]【调峰补偿汇总表】!$A$3:$H$197,4,FALSE)</f>
        <v>-0.003337</v>
      </c>
      <c r="H77" s="5">
        <f>VLOOKUP(A77,[1]【调峰补偿汇总表】!$A$3:$H$197,6,FALSE)-VLOOKUP(A77,[1]【调峰补偿汇总表】!$A$3:$H$197,7,FALSE)</f>
        <v>0</v>
      </c>
      <c r="I77" s="5">
        <f t="shared" si="1"/>
        <v>-5.808245</v>
      </c>
    </row>
    <row r="78" spans="1:9">
      <c r="A78" s="4" t="str">
        <f>[1]【补偿汇总表】!A78</f>
        <v>拉浪电厂</v>
      </c>
      <c r="B78" s="5">
        <f>VLOOKUP(A78,[1]【补偿汇总表】!$A$3:$P$196,16,FALSE)</f>
        <v>-0.005078</v>
      </c>
      <c r="C78" s="5">
        <f>VLOOKUP(A78,[1]【补偿汇总表】!$A$3:$P$196,4,FALSE)</f>
        <v>-0.02596</v>
      </c>
      <c r="D78" s="5">
        <f>VLOOKUP(A78,[1]【补偿汇总表】!$A$3:$P$196,7,FALSE)</f>
        <v>-0.08902</v>
      </c>
      <c r="E78" s="5">
        <f>VLOOKUP(A78,[1]【补偿汇总表】!$A$3:$P$196,10,FALSE)</f>
        <v>-0.005049</v>
      </c>
      <c r="F78" s="5">
        <f>VLOOKUP(A78,[1]【补偿汇总表】!$A$3:$P$196,13,FALSE)</f>
        <v>-0.275598</v>
      </c>
      <c r="G78" s="5">
        <f>VLOOKUP(A78,[1]【调峰补偿汇总表】!$A$3:$H$197,3,FALSE)-VLOOKUP(A78,[1]【调峰补偿汇总表】!$A$3:$H$197,4,FALSE)</f>
        <v>-0.00023</v>
      </c>
      <c r="H78" s="5">
        <f>VLOOKUP(A78,[1]【调峰补偿汇总表】!$A$3:$H$197,6,FALSE)-VLOOKUP(A78,[1]【调峰补偿汇总表】!$A$3:$H$197,7,FALSE)</f>
        <v>0</v>
      </c>
      <c r="I78" s="5">
        <f t="shared" si="1"/>
        <v>-0.400935</v>
      </c>
    </row>
    <row r="79" spans="1:9">
      <c r="A79" s="4" t="str">
        <f>[1]【补偿汇总表】!A79</f>
        <v>来宾B厂</v>
      </c>
      <c r="B79" s="5">
        <f>VLOOKUP(A79,[1]【补偿汇总表】!$A$3:$P$196,16,FALSE)</f>
        <v>-0.649836</v>
      </c>
      <c r="C79" s="5">
        <f>VLOOKUP(A79,[1]【补偿汇总表】!$A$3:$P$196,4,FALSE)</f>
        <v>-3.32212</v>
      </c>
      <c r="D79" s="5">
        <f>VLOOKUP(A79,[1]【补偿汇总表】!$A$3:$P$196,7,FALSE)</f>
        <v>-11.392152</v>
      </c>
      <c r="E79" s="5">
        <f>VLOOKUP(A79,[1]【补偿汇总表】!$A$3:$P$196,10,FALSE)</f>
        <v>-0.647113</v>
      </c>
      <c r="F79" s="5">
        <f>VLOOKUP(A79,[1]【补偿汇总表】!$A$3:$P$196,13,FALSE)</f>
        <v>109.593227</v>
      </c>
      <c r="G79" s="5">
        <f>VLOOKUP(A79,[1]【调峰补偿汇总表】!$A$3:$H$197,3,FALSE)-VLOOKUP(A79,[1]【调峰补偿汇总表】!$A$3:$H$197,4,FALSE)</f>
        <v>-0.029492</v>
      </c>
      <c r="H79" s="5">
        <f>VLOOKUP(A79,[1]【调峰补偿汇总表】!$A$3:$H$197,6,FALSE)-VLOOKUP(A79,[1]【调峰补偿汇总表】!$A$3:$H$197,7,FALSE)</f>
        <v>0</v>
      </c>
      <c r="I79" s="5">
        <f t="shared" si="1"/>
        <v>93.552514</v>
      </c>
    </row>
    <row r="80" spans="1:9">
      <c r="A80" s="4" t="str">
        <f>[1]【补偿汇总表】!A80</f>
        <v>来宾扩建</v>
      </c>
      <c r="B80" s="5">
        <f>VLOOKUP(A80,[1]【补偿汇总表】!$A$3:$P$196,16,FALSE)</f>
        <v>-0.262451</v>
      </c>
      <c r="C80" s="5">
        <f>VLOOKUP(A80,[1]【补偿汇总表】!$A$3:$P$196,4,FALSE)</f>
        <v>-1.341717</v>
      </c>
      <c r="D80" s="5">
        <f>VLOOKUP(A80,[1]【补偿汇总表】!$A$3:$P$196,7,FALSE)</f>
        <v>-4.60099</v>
      </c>
      <c r="E80" s="5">
        <f>VLOOKUP(A80,[1]【补偿汇总表】!$A$3:$P$196,10,FALSE)</f>
        <v>1.42289</v>
      </c>
      <c r="F80" s="5">
        <f>VLOOKUP(A80,[1]【补偿汇总表】!$A$3:$P$196,13,FALSE)</f>
        <v>29.250425</v>
      </c>
      <c r="G80" s="5">
        <f>VLOOKUP(A80,[1]【调峰补偿汇总表】!$A$3:$H$197,3,FALSE)-VLOOKUP(A80,[1]【调峰补偿汇总表】!$A$3:$H$197,4,FALSE)</f>
        <v>-0.011911</v>
      </c>
      <c r="H80" s="5">
        <f>VLOOKUP(A80,[1]【调峰补偿汇总表】!$A$3:$H$197,6,FALSE)-VLOOKUP(A80,[1]【调峰补偿汇总表】!$A$3:$H$197,7,FALSE)</f>
        <v>0</v>
      </c>
      <c r="I80" s="5">
        <f t="shared" si="1"/>
        <v>24.456246</v>
      </c>
    </row>
    <row r="81" spans="1:9">
      <c r="A81" s="4" t="str">
        <f>[1]【补偿汇总表】!A81</f>
        <v>兰田风电场</v>
      </c>
      <c r="B81" s="5">
        <f>VLOOKUP(A81,[1]【补偿汇总表】!$A$3:$P$196,16,FALSE)</f>
        <v>-0.045672</v>
      </c>
      <c r="C81" s="5">
        <f>VLOOKUP(A81,[1]【补偿汇总表】!$A$3:$P$196,4,FALSE)</f>
        <v>-0.233487</v>
      </c>
      <c r="D81" s="5">
        <f>VLOOKUP(A81,[1]【补偿汇总表】!$A$3:$P$196,7,FALSE)</f>
        <v>-0.800668</v>
      </c>
      <c r="E81" s="5">
        <f>VLOOKUP(A81,[1]【补偿汇总表】!$A$3:$P$196,10,FALSE)</f>
        <v>-0.045481</v>
      </c>
      <c r="F81" s="5">
        <f>VLOOKUP(A81,[1]【补偿汇总表】!$A$3:$P$196,13,FALSE)</f>
        <v>-2.480418</v>
      </c>
      <c r="G81" s="5">
        <f>VLOOKUP(A81,[1]【调峰补偿汇总表】!$A$3:$H$197,3,FALSE)-VLOOKUP(A81,[1]【调峰补偿汇总表】!$A$3:$H$197,4,FALSE)</f>
        <v>-0.002073</v>
      </c>
      <c r="H81" s="5">
        <f>VLOOKUP(A81,[1]【调峰补偿汇总表】!$A$3:$H$197,6,FALSE)-VLOOKUP(A81,[1]【调峰补偿汇总表】!$A$3:$H$197,7,FALSE)</f>
        <v>0</v>
      </c>
      <c r="I81" s="5">
        <f t="shared" si="1"/>
        <v>-3.607799</v>
      </c>
    </row>
    <row r="82" spans="1:9">
      <c r="A82" s="4" t="str">
        <f>[1]【补偿汇总表】!A82</f>
        <v>栏沙光伏站</v>
      </c>
      <c r="B82" s="5">
        <f>VLOOKUP(A82,[1]【补偿汇总表】!$A$3:$P$196,16,FALSE)</f>
        <v>-0.016365</v>
      </c>
      <c r="C82" s="5">
        <f>VLOOKUP(A82,[1]【补偿汇总表】!$A$3:$P$196,4,FALSE)</f>
        <v>-0.083663</v>
      </c>
      <c r="D82" s="5">
        <f>VLOOKUP(A82,[1]【补偿汇总表】!$A$3:$P$196,7,FALSE)</f>
        <v>-0.286894</v>
      </c>
      <c r="E82" s="5">
        <f>VLOOKUP(A82,[1]【补偿汇总表】!$A$3:$P$196,10,FALSE)</f>
        <v>-0.016297</v>
      </c>
      <c r="F82" s="5">
        <f>VLOOKUP(A82,[1]【补偿汇总表】!$A$3:$P$196,13,FALSE)</f>
        <v>-0.88878</v>
      </c>
      <c r="G82" s="5">
        <f>VLOOKUP(A82,[1]【调峰补偿汇总表】!$A$3:$H$197,3,FALSE)-VLOOKUP(A82,[1]【调峰补偿汇总表】!$A$3:$H$197,4,FALSE)</f>
        <v>-0.000743</v>
      </c>
      <c r="H82" s="5">
        <f>VLOOKUP(A82,[1]【调峰补偿汇总表】!$A$3:$H$197,6,FALSE)-VLOOKUP(A82,[1]【调峰补偿汇总表】!$A$3:$H$197,7,FALSE)</f>
        <v>0</v>
      </c>
      <c r="I82" s="5">
        <f t="shared" si="1"/>
        <v>-1.292742</v>
      </c>
    </row>
    <row r="83" spans="1:9">
      <c r="A83" s="4" t="str">
        <f>[1]【补偿汇总表】!A83</f>
        <v>蓝光坪风电场</v>
      </c>
      <c r="B83" s="5">
        <f>VLOOKUP(A83,[1]【补偿汇总表】!$A$3:$P$196,16,FALSE)</f>
        <v>-0.035231</v>
      </c>
      <c r="C83" s="5">
        <f>VLOOKUP(A83,[1]【补偿汇总表】!$A$3:$P$196,4,FALSE)</f>
        <v>-0.18011</v>
      </c>
      <c r="D83" s="5">
        <f>VLOOKUP(A83,[1]【补偿汇总表】!$A$3:$P$196,7,FALSE)</f>
        <v>-0.61763</v>
      </c>
      <c r="E83" s="5">
        <f>VLOOKUP(A83,[1]【补偿汇总表】!$A$3:$P$196,10,FALSE)</f>
        <v>-0.035083</v>
      </c>
      <c r="F83" s="5">
        <f>VLOOKUP(A83,[1]【补偿汇总表】!$A$3:$P$196,13,FALSE)</f>
        <v>-1.913379</v>
      </c>
      <c r="G83" s="5">
        <f>VLOOKUP(A83,[1]【调峰补偿汇总表】!$A$3:$H$197,3,FALSE)-VLOOKUP(A83,[1]【调峰补偿汇总表】!$A$3:$H$197,4,FALSE)</f>
        <v>-0.001599</v>
      </c>
      <c r="H83" s="5">
        <f>VLOOKUP(A83,[1]【调峰补偿汇总表】!$A$3:$H$197,6,FALSE)-VLOOKUP(A83,[1]【调峰补偿汇总表】!$A$3:$H$197,7,FALSE)</f>
        <v>0</v>
      </c>
      <c r="I83" s="5">
        <f t="shared" si="1"/>
        <v>-2.783032</v>
      </c>
    </row>
    <row r="84" spans="1:9">
      <c r="A84" s="4" t="str">
        <f>[1]【补偿汇总表】!A84</f>
        <v>乐滩电厂</v>
      </c>
      <c r="B84" s="5">
        <f>VLOOKUP(A84,[1]【补偿汇总表】!$A$3:$P$196,16,FALSE)</f>
        <v>-0.29143</v>
      </c>
      <c r="C84" s="5">
        <f>VLOOKUP(A84,[1]【补偿汇总表】!$A$3:$P$196,4,FALSE)</f>
        <v>4.510138</v>
      </c>
      <c r="D84" s="5">
        <f>VLOOKUP(A84,[1]【补偿汇总表】!$A$3:$P$196,7,FALSE)</f>
        <v>-5.109008</v>
      </c>
      <c r="E84" s="5">
        <f>VLOOKUP(A84,[1]【补偿汇总表】!$A$3:$P$196,10,FALSE)</f>
        <v>0.631817</v>
      </c>
      <c r="F84" s="5">
        <f>VLOOKUP(A84,[1]【补偿汇总表】!$A$3:$P$196,13,FALSE)</f>
        <v>-13.734652</v>
      </c>
      <c r="G84" s="5">
        <f>VLOOKUP(A84,[1]【调峰补偿汇总表】!$A$3:$H$197,3,FALSE)-VLOOKUP(A84,[1]【调峰补偿汇总表】!$A$3:$H$197,4,FALSE)</f>
        <v>-0.013226</v>
      </c>
      <c r="H84" s="5">
        <f>VLOOKUP(A84,[1]【调峰补偿汇总表】!$A$3:$H$197,6,FALSE)-VLOOKUP(A84,[1]【调峰补偿汇总表】!$A$3:$H$197,7,FALSE)</f>
        <v>0</v>
      </c>
      <c r="I84" s="5">
        <f t="shared" si="1"/>
        <v>-14.006361</v>
      </c>
    </row>
    <row r="85" spans="1:9">
      <c r="A85" s="4" t="str">
        <f>[1]【补偿汇总表】!A85</f>
        <v>乐樟风电场</v>
      </c>
      <c r="B85" s="5">
        <f>VLOOKUP(A85,[1]【补偿汇总表】!$A$3:$P$196,16,FALSE)</f>
        <v>-0.036308</v>
      </c>
      <c r="C85" s="5">
        <f>VLOOKUP(A85,[1]【补偿汇总表】!$A$3:$P$196,4,FALSE)</f>
        <v>-0.185615</v>
      </c>
      <c r="D85" s="5">
        <f>VLOOKUP(A85,[1]【补偿汇总表】!$A$3:$P$196,7,FALSE)</f>
        <v>-0.636506</v>
      </c>
      <c r="E85" s="5">
        <f>VLOOKUP(A85,[1]【补偿汇总表】!$A$3:$P$196,10,FALSE)</f>
        <v>-0.036156</v>
      </c>
      <c r="F85" s="5">
        <f>VLOOKUP(A85,[1]【补偿汇总表】!$A$3:$P$196,13,FALSE)</f>
        <v>-1.971855</v>
      </c>
      <c r="G85" s="5">
        <f>VLOOKUP(A85,[1]【调峰补偿汇总表】!$A$3:$H$197,3,FALSE)-VLOOKUP(A85,[1]【调峰补偿汇总表】!$A$3:$H$197,4,FALSE)</f>
        <v>-0.001648</v>
      </c>
      <c r="H85" s="5">
        <f>VLOOKUP(A85,[1]【调峰补偿汇总表】!$A$3:$H$197,6,FALSE)-VLOOKUP(A85,[1]【调峰补偿汇总表】!$A$3:$H$197,7,FALSE)</f>
        <v>0</v>
      </c>
      <c r="I85" s="5">
        <f t="shared" si="1"/>
        <v>-2.868088</v>
      </c>
    </row>
    <row r="86" spans="1:9">
      <c r="A86" s="4" t="str">
        <f>[1]【补偿汇总表】!A86</f>
        <v>烈阳光伏站</v>
      </c>
      <c r="B86" s="5">
        <f>VLOOKUP(A86,[1]【补偿汇总表】!$A$3:$P$196,16,FALSE)</f>
        <v>-0.005778</v>
      </c>
      <c r="C86" s="5">
        <f>VLOOKUP(A86,[1]【补偿汇总表】!$A$3:$P$196,4,FALSE)</f>
        <v>-0.029539</v>
      </c>
      <c r="D86" s="5">
        <f>VLOOKUP(A86,[1]【补偿汇总表】!$A$3:$P$196,7,FALSE)</f>
        <v>-0.101296</v>
      </c>
      <c r="E86" s="5">
        <f>VLOOKUP(A86,[1]【补偿汇总表】!$A$3:$P$196,10,FALSE)</f>
        <v>-0.005754</v>
      </c>
      <c r="F86" s="5">
        <f>VLOOKUP(A86,[1]【补偿汇总表】!$A$3:$P$196,13,FALSE)</f>
        <v>-0.313809</v>
      </c>
      <c r="G86" s="5">
        <f>VLOOKUP(A86,[1]【调峰补偿汇总表】!$A$3:$H$197,3,FALSE)-VLOOKUP(A86,[1]【调峰补偿汇总表】!$A$3:$H$197,4,FALSE)</f>
        <v>-0.000262</v>
      </c>
      <c r="H86" s="5">
        <f>VLOOKUP(A86,[1]【调峰补偿汇总表】!$A$3:$H$197,6,FALSE)-VLOOKUP(A86,[1]【调峰补偿汇总表】!$A$3:$H$197,7,FALSE)</f>
        <v>0</v>
      </c>
      <c r="I86" s="5">
        <f t="shared" si="1"/>
        <v>-0.456438</v>
      </c>
    </row>
    <row r="87" spans="1:9">
      <c r="A87" s="4" t="str">
        <f>[1]【补偿汇总表】!A87</f>
        <v>临桂电厂</v>
      </c>
      <c r="B87" s="5">
        <f>VLOOKUP(A87,[1]【补偿汇总表】!$A$3:$P$196,16,FALSE)</f>
        <v>-0.049419</v>
      </c>
      <c r="C87" s="5">
        <f>VLOOKUP(A87,[1]【补偿汇总表】!$A$3:$P$196,4,FALSE)</f>
        <v>-0.25264</v>
      </c>
      <c r="D87" s="5">
        <f>VLOOKUP(A87,[1]【补偿汇总表】!$A$3:$P$196,7,FALSE)</f>
        <v>129.184176</v>
      </c>
      <c r="E87" s="5">
        <f>VLOOKUP(A87,[1]【补偿汇总表】!$A$3:$P$196,10,FALSE)</f>
        <v>-0.010923</v>
      </c>
      <c r="F87" s="5">
        <f>VLOOKUP(A87,[1]【补偿汇总表】!$A$3:$P$196,13,FALSE)</f>
        <v>16.874057</v>
      </c>
      <c r="G87" s="5">
        <f>VLOOKUP(A87,[1]【调峰补偿汇总表】!$A$3:$H$197,3,FALSE)-VLOOKUP(A87,[1]【调峰补偿汇总表】!$A$3:$H$197,4,FALSE)</f>
        <v>1.337757</v>
      </c>
      <c r="H87" s="5">
        <f>VLOOKUP(A87,[1]【调峰补偿汇总表】!$A$3:$H$197,6,FALSE)-VLOOKUP(A87,[1]【调峰补偿汇总表】!$A$3:$H$197,7,FALSE)</f>
        <v>0</v>
      </c>
      <c r="I87" s="5">
        <f t="shared" si="1"/>
        <v>147.083008</v>
      </c>
    </row>
    <row r="88" spans="1:9">
      <c r="A88" s="4" t="str">
        <f>[1]【补偿汇总表】!A88</f>
        <v>岭脚风电场</v>
      </c>
      <c r="B88" s="5">
        <f>VLOOKUP(A88,[1]【补偿汇总表】!$A$3:$P$196,16,FALSE)</f>
        <v>-0.020781</v>
      </c>
      <c r="C88" s="5">
        <f>VLOOKUP(A88,[1]【补偿汇总表】!$A$3:$P$196,4,FALSE)</f>
        <v>-0.106238</v>
      </c>
      <c r="D88" s="5">
        <f>VLOOKUP(A88,[1]【补偿汇总表】!$A$3:$P$196,7,FALSE)</f>
        <v>-0.36431</v>
      </c>
      <c r="E88" s="5">
        <f>VLOOKUP(A88,[1]【补偿汇总表】!$A$3:$P$196,10,FALSE)</f>
        <v>-0.020694</v>
      </c>
      <c r="F88" s="5">
        <f>VLOOKUP(A88,[1]【补偿汇总表】!$A$3:$P$196,13,FALSE)</f>
        <v>-1.12861</v>
      </c>
      <c r="G88" s="5">
        <f>VLOOKUP(A88,[1]【调峰补偿汇总表】!$A$3:$H$197,3,FALSE)-VLOOKUP(A88,[1]【调峰补偿汇总表】!$A$3:$H$197,4,FALSE)</f>
        <v>-0.000943</v>
      </c>
      <c r="H88" s="5">
        <f>VLOOKUP(A88,[1]【调峰补偿汇总表】!$A$3:$H$197,6,FALSE)-VLOOKUP(A88,[1]【调峰补偿汇总表】!$A$3:$H$197,7,FALSE)</f>
        <v>0</v>
      </c>
      <c r="I88" s="5">
        <f t="shared" si="1"/>
        <v>-1.641576</v>
      </c>
    </row>
    <row r="89" spans="1:9">
      <c r="A89" s="4" t="str">
        <f>[1]【补偿汇总表】!A89</f>
        <v>柳花岭光伏站</v>
      </c>
      <c r="B89" s="5">
        <f>VLOOKUP(A89,[1]【补偿汇总表】!$A$3:$P$196,16,FALSE)</f>
        <v>-0.020683</v>
      </c>
      <c r="C89" s="5">
        <f>VLOOKUP(A89,[1]【补偿汇总表】!$A$3:$P$196,4,FALSE)</f>
        <v>-0.105735</v>
      </c>
      <c r="D89" s="5">
        <f>VLOOKUP(A89,[1]【补偿汇总表】!$A$3:$P$196,7,FALSE)</f>
        <v>-0.362585</v>
      </c>
      <c r="E89" s="5">
        <f>VLOOKUP(A89,[1]【补偿汇总表】!$A$3:$P$196,10,FALSE)</f>
        <v>-0.020596</v>
      </c>
      <c r="F89" s="5">
        <f>VLOOKUP(A89,[1]【补偿汇总表】!$A$3:$P$196,13,FALSE)</f>
        <v>-1.123263</v>
      </c>
      <c r="G89" s="5">
        <f>VLOOKUP(A89,[1]【调峰补偿汇总表】!$A$3:$H$197,3,FALSE)-VLOOKUP(A89,[1]【调峰补偿汇总表】!$A$3:$H$197,4,FALSE)</f>
        <v>-0.000939</v>
      </c>
      <c r="H89" s="5">
        <f>VLOOKUP(A89,[1]【调峰补偿汇总表】!$A$3:$H$197,6,FALSE)-VLOOKUP(A89,[1]【调峰补偿汇总表】!$A$3:$H$197,7,FALSE)</f>
        <v>0</v>
      </c>
      <c r="I89" s="5">
        <f t="shared" si="1"/>
        <v>-1.633801</v>
      </c>
    </row>
    <row r="90" spans="1:9">
      <c r="A90" s="4" t="str">
        <f>[1]【补偿汇总表】!A90</f>
        <v>六景电厂</v>
      </c>
      <c r="B90" s="5">
        <f>VLOOKUP(A90,[1]【补偿汇总表】!$A$3:$P$196,16,FALSE)</f>
        <v>-0.811307</v>
      </c>
      <c r="C90" s="5">
        <f>VLOOKUP(A90,[1]【补偿汇总表】!$A$3:$P$196,4,FALSE)</f>
        <v>-4.147601</v>
      </c>
      <c r="D90" s="5">
        <f>VLOOKUP(A90,[1]【补偿汇总表】!$A$3:$P$196,7,FALSE)</f>
        <v>-14.222874</v>
      </c>
      <c r="E90" s="5">
        <f>VLOOKUP(A90,[1]【补偿汇总表】!$A$3:$P$196,10,FALSE)</f>
        <v>-0.807907</v>
      </c>
      <c r="F90" s="5">
        <f>VLOOKUP(A90,[1]【补偿汇总表】!$A$3:$P$196,13,FALSE)</f>
        <v>31.494856</v>
      </c>
      <c r="G90" s="5">
        <f>VLOOKUP(A90,[1]【调峰补偿汇总表】!$A$3:$H$197,3,FALSE)-VLOOKUP(A90,[1]【调峰补偿汇总表】!$A$3:$H$197,4,FALSE)</f>
        <v>-0.03682</v>
      </c>
      <c r="H90" s="5">
        <f>VLOOKUP(A90,[1]【调峰补偿汇总表】!$A$3:$H$197,6,FALSE)-VLOOKUP(A90,[1]【调峰补偿汇总表】!$A$3:$H$197,7,FALSE)</f>
        <v>0</v>
      </c>
      <c r="I90" s="5">
        <f t="shared" si="1"/>
        <v>11.468347</v>
      </c>
    </row>
    <row r="91" spans="1:9">
      <c r="A91" s="4" t="str">
        <f>[1]【补偿汇总表】!A91</f>
        <v>六林冲风电场</v>
      </c>
      <c r="B91" s="5">
        <f>VLOOKUP(A91,[1]【补偿汇总表】!$A$3:$P$196,16,FALSE)</f>
        <v>-0.033685</v>
      </c>
      <c r="C91" s="5">
        <f>VLOOKUP(A91,[1]【补偿汇总表】!$A$3:$P$196,4,FALSE)</f>
        <v>-0.172205</v>
      </c>
      <c r="D91" s="5">
        <f>VLOOKUP(A91,[1]【补偿汇总表】!$A$3:$P$196,7,FALSE)</f>
        <v>-0.590523</v>
      </c>
      <c r="E91" s="5">
        <f>VLOOKUP(A91,[1]【补偿汇总表】!$A$3:$P$196,10,FALSE)</f>
        <v>-0.033544</v>
      </c>
      <c r="F91" s="5">
        <f>VLOOKUP(A91,[1]【补偿汇总表】!$A$3:$P$196,13,FALSE)</f>
        <v>-1.829403</v>
      </c>
      <c r="G91" s="5">
        <f>VLOOKUP(A91,[1]【调峰补偿汇总表】!$A$3:$H$197,3,FALSE)-VLOOKUP(A91,[1]【调峰补偿汇总表】!$A$3:$H$197,4,FALSE)</f>
        <v>-0.001529</v>
      </c>
      <c r="H91" s="5">
        <f>VLOOKUP(A91,[1]【调峰补偿汇总表】!$A$3:$H$197,6,FALSE)-VLOOKUP(A91,[1]【调峰补偿汇总表】!$A$3:$H$197,7,FALSE)</f>
        <v>0</v>
      </c>
      <c r="I91" s="5">
        <f t="shared" si="1"/>
        <v>-2.660889</v>
      </c>
    </row>
    <row r="92" spans="1:9">
      <c r="A92" s="4" t="str">
        <f>[1]【补偿汇总表】!A92</f>
        <v>六字界风电场</v>
      </c>
      <c r="B92" s="5">
        <f>VLOOKUP(A92,[1]【补偿汇总表】!$A$3:$P$196,16,FALSE)</f>
        <v>-0.017993</v>
      </c>
      <c r="C92" s="5">
        <f>VLOOKUP(A92,[1]【补偿汇总表】!$A$3:$P$196,4,FALSE)</f>
        <v>-0.091987</v>
      </c>
      <c r="D92" s="5">
        <f>VLOOKUP(A92,[1]【补偿汇总表】!$A$3:$P$196,7,FALSE)</f>
        <v>-0.315439</v>
      </c>
      <c r="E92" s="5">
        <f>VLOOKUP(A92,[1]【补偿汇总表】!$A$3:$P$196,10,FALSE)</f>
        <v>-0.017918</v>
      </c>
      <c r="F92" s="5">
        <f>VLOOKUP(A92,[1]【补偿汇总表】!$A$3:$P$196,13,FALSE)</f>
        <v>-0.977211</v>
      </c>
      <c r="G92" s="5">
        <f>VLOOKUP(A92,[1]【调峰补偿汇总表】!$A$3:$H$197,3,FALSE)-VLOOKUP(A92,[1]【调峰补偿汇总表】!$A$3:$H$197,4,FALSE)</f>
        <v>-0.000817</v>
      </c>
      <c r="H92" s="5">
        <f>VLOOKUP(A92,[1]【调峰补偿汇总表】!$A$3:$H$197,6,FALSE)-VLOOKUP(A92,[1]【调峰补偿汇总表】!$A$3:$H$197,7,FALSE)</f>
        <v>0</v>
      </c>
      <c r="I92" s="5">
        <f t="shared" si="1"/>
        <v>-1.421365</v>
      </c>
    </row>
    <row r="93" spans="1:9">
      <c r="A93" s="4" t="str">
        <f>[1]【补偿汇总表】!A93</f>
        <v>龙门风电场</v>
      </c>
      <c r="B93" s="5">
        <f>VLOOKUP(A93,[1]【补偿汇总表】!$A$3:$P$196,16,FALSE)</f>
        <v>-0.057927</v>
      </c>
      <c r="C93" s="5">
        <f>VLOOKUP(A93,[1]【补偿汇总表】!$A$3:$P$196,4,FALSE)</f>
        <v>-0.296136</v>
      </c>
      <c r="D93" s="5">
        <f>VLOOKUP(A93,[1]【补偿汇总表】!$A$3:$P$196,7,FALSE)</f>
        <v>-1.015505</v>
      </c>
      <c r="E93" s="5">
        <f>VLOOKUP(A93,[1]【补偿汇总表】!$A$3:$P$196,10,FALSE)</f>
        <v>-0.057684</v>
      </c>
      <c r="F93" s="5">
        <f>VLOOKUP(A93,[1]【补偿汇总表】!$A$3:$P$196,13,FALSE)</f>
        <v>-3.145967</v>
      </c>
      <c r="G93" s="5">
        <f>VLOOKUP(A93,[1]【调峰补偿汇总表】!$A$3:$H$197,3,FALSE)-VLOOKUP(A93,[1]【调峰补偿汇总表】!$A$3:$H$197,4,FALSE)</f>
        <v>-0.002629</v>
      </c>
      <c r="H93" s="5">
        <f>VLOOKUP(A93,[1]【调峰补偿汇总表】!$A$3:$H$197,6,FALSE)-VLOOKUP(A93,[1]【调峰补偿汇总表】!$A$3:$H$197,7,FALSE)</f>
        <v>0</v>
      </c>
      <c r="I93" s="5">
        <f t="shared" si="1"/>
        <v>-4.575848</v>
      </c>
    </row>
    <row r="94" spans="1:9">
      <c r="A94" s="4" t="str">
        <f>[1]【补偿汇总表】!A94</f>
        <v>龙滩电厂</v>
      </c>
      <c r="B94" s="5">
        <f>VLOOKUP(A94,[1]【补偿汇总表】!$A$3:$P$196,16,FALSE)</f>
        <v>-0.929236</v>
      </c>
      <c r="C94" s="5">
        <f>VLOOKUP(A94,[1]【补偿汇总表】!$A$3:$P$196,4,FALSE)</f>
        <v>-3.434986</v>
      </c>
      <c r="D94" s="5">
        <f>VLOOKUP(A94,[1]【补偿汇总表】!$A$3:$P$196,7,FALSE)</f>
        <v>-16.290276</v>
      </c>
      <c r="E94" s="5">
        <f>VLOOKUP(A94,[1]【补偿汇总表】!$A$3:$P$196,10,FALSE)</f>
        <v>2.374263</v>
      </c>
      <c r="F94" s="5">
        <f>VLOOKUP(A94,[1]【补偿汇总表】!$A$3:$P$196,13,FALSE)</f>
        <v>-50.188179</v>
      </c>
      <c r="G94" s="5">
        <f>VLOOKUP(A94,[1]【调峰补偿汇总表】!$A$3:$H$197,3,FALSE)-VLOOKUP(A94,[1]【调峰补偿汇总表】!$A$3:$H$197,4,FALSE)</f>
        <v>-0.042172</v>
      </c>
      <c r="H94" s="5">
        <f>VLOOKUP(A94,[1]【调峰补偿汇总表】!$A$3:$H$197,6,FALSE)-VLOOKUP(A94,[1]【调峰补偿汇总表】!$A$3:$H$197,7,FALSE)</f>
        <v>0</v>
      </c>
      <c r="I94" s="5">
        <f t="shared" si="1"/>
        <v>-68.510586</v>
      </c>
    </row>
    <row r="95" spans="1:9">
      <c r="A95" s="4" t="str">
        <f>[1]【补偿汇总表】!A95</f>
        <v>龙头风电场</v>
      </c>
      <c r="B95" s="5">
        <f>VLOOKUP(A95,[1]【补偿汇总表】!$A$3:$P$196,16,FALSE)</f>
        <v>-0.038014</v>
      </c>
      <c r="C95" s="5">
        <f>VLOOKUP(A95,[1]【补偿汇总表】!$A$3:$P$196,4,FALSE)</f>
        <v>-0.194338</v>
      </c>
      <c r="D95" s="5">
        <f>VLOOKUP(A95,[1]【补偿汇总表】!$A$3:$P$196,7,FALSE)</f>
        <v>-0.666421</v>
      </c>
      <c r="E95" s="5">
        <f>VLOOKUP(A95,[1]【补偿汇总表】!$A$3:$P$196,10,FALSE)</f>
        <v>-0.037855</v>
      </c>
      <c r="F95" s="5">
        <f>VLOOKUP(A95,[1]【补偿汇总表】!$A$3:$P$196,13,FALSE)</f>
        <v>-2.06453</v>
      </c>
      <c r="G95" s="5">
        <f>VLOOKUP(A95,[1]【调峰补偿汇总表】!$A$3:$H$197,3,FALSE)-VLOOKUP(A95,[1]【调峰补偿汇总表】!$A$3:$H$197,4,FALSE)</f>
        <v>-0.001725</v>
      </c>
      <c r="H95" s="5">
        <f>VLOOKUP(A95,[1]【调峰补偿汇总表】!$A$3:$H$197,6,FALSE)-VLOOKUP(A95,[1]【调峰补偿汇总表】!$A$3:$H$197,7,FALSE)</f>
        <v>0</v>
      </c>
      <c r="I95" s="5">
        <f t="shared" si="1"/>
        <v>-3.002883</v>
      </c>
    </row>
    <row r="96" spans="1:9">
      <c r="A96" s="4" t="str">
        <f>[1]【补偿汇总表】!A96</f>
        <v>隆润风电场</v>
      </c>
      <c r="B96" s="5">
        <f>VLOOKUP(A96,[1]【补偿汇总表】!$A$3:$P$196,16,FALSE)</f>
        <v>-0.036129</v>
      </c>
      <c r="C96" s="5">
        <f>VLOOKUP(A96,[1]【补偿汇总表】!$A$3:$P$196,4,FALSE)</f>
        <v>-0.184702</v>
      </c>
      <c r="D96" s="5">
        <f>VLOOKUP(A96,[1]【补偿汇总表】!$A$3:$P$196,7,FALSE)</f>
        <v>-0.633378</v>
      </c>
      <c r="E96" s="5">
        <f>VLOOKUP(A96,[1]【补偿汇总表】!$A$3:$P$196,10,FALSE)</f>
        <v>-0.035978</v>
      </c>
      <c r="F96" s="5">
        <f>VLOOKUP(A96,[1]【补偿汇总表】!$A$3:$P$196,13,FALSE)</f>
        <v>-1.962164</v>
      </c>
      <c r="G96" s="5">
        <f>VLOOKUP(A96,[1]【调峰补偿汇总表】!$A$3:$H$197,3,FALSE)-VLOOKUP(A96,[1]【调峰补偿汇总表】!$A$3:$H$197,4,FALSE)</f>
        <v>-0.00164</v>
      </c>
      <c r="H96" s="5">
        <f>VLOOKUP(A96,[1]【调峰补偿汇总表】!$A$3:$H$197,6,FALSE)-VLOOKUP(A96,[1]【调峰补偿汇总表】!$A$3:$H$197,7,FALSE)</f>
        <v>0</v>
      </c>
      <c r="I96" s="5">
        <f t="shared" si="1"/>
        <v>-2.853991</v>
      </c>
    </row>
    <row r="97" spans="1:9">
      <c r="A97" s="4" t="str">
        <f>[1]【补偿汇总表】!A97</f>
        <v>洛东电厂</v>
      </c>
      <c r="B97" s="5">
        <f>VLOOKUP(A97,[1]【补偿汇总表】!$A$3:$P$196,16,FALSE)</f>
        <v>-0.004243</v>
      </c>
      <c r="C97" s="5">
        <f>VLOOKUP(A97,[1]【补偿汇总表】!$A$3:$P$196,4,FALSE)</f>
        <v>-0.021691</v>
      </c>
      <c r="D97" s="5">
        <f>VLOOKUP(A97,[1]【补偿汇总表】!$A$3:$P$196,7,FALSE)</f>
        <v>-0.074383</v>
      </c>
      <c r="E97" s="5">
        <f>VLOOKUP(A97,[1]【补偿汇总表】!$A$3:$P$196,10,FALSE)</f>
        <v>-0.003605</v>
      </c>
      <c r="F97" s="5">
        <f>VLOOKUP(A97,[1]【补偿汇总表】!$A$3:$P$196,13,FALSE)</f>
        <v>-0.02999</v>
      </c>
      <c r="G97" s="5">
        <f>VLOOKUP(A97,[1]【调峰补偿汇总表】!$A$3:$H$197,3,FALSE)-VLOOKUP(A97,[1]【调峰补偿汇总表】!$A$3:$H$197,4,FALSE)</f>
        <v>-0.000193</v>
      </c>
      <c r="H97" s="5">
        <f>VLOOKUP(A97,[1]【调峰补偿汇总表】!$A$3:$H$197,6,FALSE)-VLOOKUP(A97,[1]【调峰补偿汇总表】!$A$3:$H$197,7,FALSE)</f>
        <v>0</v>
      </c>
      <c r="I97" s="5">
        <f t="shared" si="1"/>
        <v>-0.134105</v>
      </c>
    </row>
    <row r="98" spans="1:9">
      <c r="A98" s="4" t="str">
        <f>[1]【补偿汇总表】!A98</f>
        <v>麻石电厂</v>
      </c>
      <c r="B98" s="5">
        <f>VLOOKUP(A98,[1]【补偿汇总表】!$A$3:$P$196,16,FALSE)</f>
        <v>-0.018284</v>
      </c>
      <c r="C98" s="5">
        <f>VLOOKUP(A98,[1]【补偿汇总表】!$A$3:$P$196,4,FALSE)</f>
        <v>-0.093474</v>
      </c>
      <c r="D98" s="5">
        <f>VLOOKUP(A98,[1]【补偿汇总表】!$A$3:$P$196,7,FALSE)</f>
        <v>-0.320539</v>
      </c>
      <c r="E98" s="5">
        <f>VLOOKUP(A98,[1]【补偿汇总表】!$A$3:$P$196,10,FALSE)</f>
        <v>0.033114</v>
      </c>
      <c r="F98" s="5">
        <f>VLOOKUP(A98,[1]【补偿汇总表】!$A$3:$P$196,13,FALSE)</f>
        <v>0.200137</v>
      </c>
      <c r="G98" s="5">
        <f>VLOOKUP(A98,[1]【调峰补偿汇总表】!$A$3:$H$197,3,FALSE)-VLOOKUP(A98,[1]【调峰补偿汇总表】!$A$3:$H$197,4,FALSE)</f>
        <v>-0.00083</v>
      </c>
      <c r="H98" s="5">
        <f>VLOOKUP(A98,[1]【调峰补偿汇总表】!$A$3:$H$197,6,FALSE)-VLOOKUP(A98,[1]【调峰补偿汇总表】!$A$3:$H$197,7,FALSE)</f>
        <v>0</v>
      </c>
      <c r="I98" s="5">
        <f t="shared" si="1"/>
        <v>-0.199876</v>
      </c>
    </row>
    <row r="99" spans="1:9">
      <c r="A99" s="4" t="str">
        <f>[1]【补偿汇总表】!A99</f>
        <v>马家风电场</v>
      </c>
      <c r="B99" s="5">
        <f>VLOOKUP(A99,[1]【补偿汇总表】!$A$3:$P$196,16,FALSE)</f>
        <v>-0.022694</v>
      </c>
      <c r="C99" s="5">
        <f>VLOOKUP(A99,[1]【补偿汇总表】!$A$3:$P$196,4,FALSE)</f>
        <v>-0.116018</v>
      </c>
      <c r="D99" s="5">
        <f>VLOOKUP(A99,[1]【补偿汇总表】!$A$3:$P$196,7,FALSE)</f>
        <v>-0.397847</v>
      </c>
      <c r="E99" s="5">
        <f>VLOOKUP(A99,[1]【补偿汇总表】!$A$3:$P$196,10,FALSE)</f>
        <v>-0.022599</v>
      </c>
      <c r="F99" s="5">
        <f>VLOOKUP(A99,[1]【补偿汇总表】!$A$3:$P$196,13,FALSE)</f>
        <v>-1.232503</v>
      </c>
      <c r="G99" s="5">
        <f>VLOOKUP(A99,[1]【调峰补偿汇总表】!$A$3:$H$197,3,FALSE)-VLOOKUP(A99,[1]【调峰补偿汇总表】!$A$3:$H$197,4,FALSE)</f>
        <v>-0.00103</v>
      </c>
      <c r="H99" s="5">
        <f>VLOOKUP(A99,[1]【调峰补偿汇总表】!$A$3:$H$197,6,FALSE)-VLOOKUP(A99,[1]【调峰补偿汇总表】!$A$3:$H$197,7,FALSE)</f>
        <v>0</v>
      </c>
      <c r="I99" s="5">
        <f t="shared" si="1"/>
        <v>-1.792691</v>
      </c>
    </row>
    <row r="100" spans="1:9">
      <c r="A100" s="4" t="str">
        <f>[1]【补偿汇总表】!A100</f>
        <v>马园电厂</v>
      </c>
      <c r="B100" s="5">
        <f>VLOOKUP(A100,[1]【补偿汇总表】!$A$3:$P$196,16,FALSE)</f>
        <v>0</v>
      </c>
      <c r="C100" s="5">
        <f>VLOOKUP(A100,[1]【补偿汇总表】!$A$3:$P$196,4,FALSE)</f>
        <v>60</v>
      </c>
      <c r="D100" s="5">
        <f>VLOOKUP(A100,[1]【补偿汇总表】!$A$3:$P$196,7,FALSE)</f>
        <v>161.996242</v>
      </c>
      <c r="E100" s="5">
        <f>VLOOKUP(A100,[1]【补偿汇总表】!$A$3:$P$196,10,FALSE)</f>
        <v>0</v>
      </c>
      <c r="F100" s="5">
        <f>VLOOKUP(A100,[1]【补偿汇总表】!$A$3:$P$196,13,FALSE)</f>
        <v>0</v>
      </c>
      <c r="G100" s="5">
        <f>VLOOKUP(A100,[1]【调峰补偿汇总表】!$A$3:$H$197,3,FALSE)-VLOOKUP(A100,[1]【调峰补偿汇总表】!$A$3:$H$197,4,FALSE)</f>
        <v>0</v>
      </c>
      <c r="H100" s="5">
        <f>VLOOKUP(A100,[1]【调峰补偿汇总表】!$A$3:$H$197,6,FALSE)-VLOOKUP(A100,[1]【调峰补偿汇总表】!$A$3:$H$197,7,FALSE)</f>
        <v>0</v>
      </c>
      <c r="I100" s="5">
        <f t="shared" si="1"/>
        <v>221.996242</v>
      </c>
    </row>
    <row r="101" spans="1:9">
      <c r="A101" s="4" t="str">
        <f>[1]【补偿汇总表】!A101</f>
        <v>马子岭风电场</v>
      </c>
      <c r="B101" s="5">
        <f>VLOOKUP(A101,[1]【补偿汇总表】!$A$3:$P$196,16,FALSE)</f>
        <v>-0.038804</v>
      </c>
      <c r="C101" s="5">
        <f>VLOOKUP(A101,[1]【补偿汇总表】!$A$3:$P$196,4,FALSE)</f>
        <v>-0.198376</v>
      </c>
      <c r="D101" s="5">
        <f>VLOOKUP(A101,[1]【补偿汇总表】!$A$3:$P$196,7,FALSE)</f>
        <v>-0.680268</v>
      </c>
      <c r="E101" s="5">
        <f>VLOOKUP(A101,[1]【补偿汇总表】!$A$3:$P$196,10,FALSE)</f>
        <v>-0.038642</v>
      </c>
      <c r="F101" s="5">
        <f>VLOOKUP(A101,[1]【补偿汇总表】!$A$3:$P$196,13,FALSE)</f>
        <v>-2.107426</v>
      </c>
      <c r="G101" s="5">
        <f>VLOOKUP(A101,[1]【调峰补偿汇总表】!$A$3:$H$197,3,FALSE)-VLOOKUP(A101,[1]【调峰补偿汇总表】!$A$3:$H$197,4,FALSE)</f>
        <v>-0.001761</v>
      </c>
      <c r="H101" s="5">
        <f>VLOOKUP(A101,[1]【调峰补偿汇总表】!$A$3:$H$197,6,FALSE)-VLOOKUP(A101,[1]【调峰补偿汇总表】!$A$3:$H$197,7,FALSE)</f>
        <v>0</v>
      </c>
      <c r="I101" s="5">
        <f t="shared" si="1"/>
        <v>-3.065277</v>
      </c>
    </row>
    <row r="102" spans="1:9">
      <c r="A102" s="4" t="str">
        <f>[1]【补偿汇总表】!A102</f>
        <v>米康风电场</v>
      </c>
      <c r="B102" s="5">
        <f>VLOOKUP(A102,[1]【补偿汇总表】!$A$3:$P$196,16,FALSE)</f>
        <v>-0.010321</v>
      </c>
      <c r="C102" s="5">
        <f>VLOOKUP(A102,[1]【补偿汇总表】!$A$3:$P$196,4,FALSE)</f>
        <v>-0.052763</v>
      </c>
      <c r="D102" s="5">
        <f>VLOOKUP(A102,[1]【补偿汇总表】!$A$3:$P$196,7,FALSE)</f>
        <v>-0.180933</v>
      </c>
      <c r="E102" s="5">
        <f>VLOOKUP(A102,[1]【补偿汇总表】!$A$3:$P$196,10,FALSE)</f>
        <v>-0.010278</v>
      </c>
      <c r="F102" s="5">
        <f>VLOOKUP(A102,[1]【补偿汇总表】!$A$3:$P$196,13,FALSE)</f>
        <v>-0.56052</v>
      </c>
      <c r="G102" s="5">
        <f>VLOOKUP(A102,[1]【调峰补偿汇总表】!$A$3:$H$197,3,FALSE)-VLOOKUP(A102,[1]【调峰补偿汇总表】!$A$3:$H$197,4,FALSE)</f>
        <v>-0.000468</v>
      </c>
      <c r="H102" s="5">
        <f>VLOOKUP(A102,[1]【调峰补偿汇总表】!$A$3:$H$197,6,FALSE)-VLOOKUP(A102,[1]【调峰补偿汇总表】!$A$3:$H$197,7,FALSE)</f>
        <v>0</v>
      </c>
      <c r="I102" s="5">
        <f t="shared" si="1"/>
        <v>-0.815283</v>
      </c>
    </row>
    <row r="103" spans="1:9">
      <c r="A103" s="4" t="str">
        <f>[1]【补偿汇总表】!A103</f>
        <v>蜜源风电场</v>
      </c>
      <c r="B103" s="5">
        <f>VLOOKUP(A103,[1]【补偿汇总表】!$A$3:$P$196,16,FALSE)</f>
        <v>-0.02731</v>
      </c>
      <c r="C103" s="5">
        <f>VLOOKUP(A103,[1]【补偿汇总表】!$A$3:$P$196,4,FALSE)</f>
        <v>-0.139616</v>
      </c>
      <c r="D103" s="5">
        <f>VLOOKUP(A103,[1]【补偿汇总表】!$A$3:$P$196,7,FALSE)</f>
        <v>-0.478768</v>
      </c>
      <c r="E103" s="5">
        <f>VLOOKUP(A103,[1]【补偿汇总表】!$A$3:$P$196,10,FALSE)</f>
        <v>-0.027196</v>
      </c>
      <c r="F103" s="5">
        <f>VLOOKUP(A103,[1]【补偿汇总表】!$A$3:$P$196,13,FALSE)</f>
        <v>-1.483193</v>
      </c>
      <c r="G103" s="5">
        <f>VLOOKUP(A103,[1]【调峰补偿汇总表】!$A$3:$H$197,3,FALSE)-VLOOKUP(A103,[1]【调峰补偿汇总表】!$A$3:$H$197,4,FALSE)</f>
        <v>-0.001239</v>
      </c>
      <c r="H103" s="5">
        <f>VLOOKUP(A103,[1]【调峰补偿汇总表】!$A$3:$H$197,6,FALSE)-VLOOKUP(A103,[1]【调峰补偿汇总表】!$A$3:$H$197,7,FALSE)</f>
        <v>0</v>
      </c>
      <c r="I103" s="5">
        <f t="shared" si="1"/>
        <v>-2.157322</v>
      </c>
    </row>
    <row r="104" spans="1:9">
      <c r="A104" s="4" t="str">
        <f>[1]【补偿汇总表】!A104</f>
        <v>苗都电厂</v>
      </c>
      <c r="B104" s="5">
        <f>VLOOKUP(A104,[1]【补偿汇总表】!$A$3:$P$196,16,FALSE)</f>
        <v>-0.000122</v>
      </c>
      <c r="C104" s="5">
        <f>VLOOKUP(A104,[1]【补偿汇总表】!$A$3:$P$196,4,FALSE)</f>
        <v>-0.000625</v>
      </c>
      <c r="D104" s="5">
        <f>VLOOKUP(A104,[1]【补偿汇总表】!$A$3:$P$196,7,FALSE)</f>
        <v>-0.002143</v>
      </c>
      <c r="E104" s="5">
        <f>VLOOKUP(A104,[1]【补偿汇总表】!$A$3:$P$196,10,FALSE)</f>
        <v>-0.000122</v>
      </c>
      <c r="F104" s="5">
        <f>VLOOKUP(A104,[1]【补偿汇总表】!$A$3:$P$196,13,FALSE)</f>
        <v>-0.006638</v>
      </c>
      <c r="G104" s="5">
        <f>VLOOKUP(A104,[1]【调峰补偿汇总表】!$A$3:$H$197,3,FALSE)-VLOOKUP(A104,[1]【调峰补偿汇总表】!$A$3:$H$197,4,FALSE)</f>
        <v>-6e-6</v>
      </c>
      <c r="H104" s="5">
        <f>VLOOKUP(A104,[1]【调峰补偿汇总表】!$A$3:$H$197,6,FALSE)-VLOOKUP(A104,[1]【调峰补偿汇总表】!$A$3:$H$197,7,FALSE)</f>
        <v>0</v>
      </c>
      <c r="I104" s="5">
        <f t="shared" si="1"/>
        <v>-0.009656</v>
      </c>
    </row>
    <row r="105" spans="1:9">
      <c r="A105" s="4" t="str">
        <f>[1]【补偿汇总表】!A105</f>
        <v>民钦光伏站</v>
      </c>
      <c r="B105" s="5">
        <f>VLOOKUP(A105,[1]【补偿汇总表】!$A$3:$P$196,16,FALSE)</f>
        <v>-0.074761</v>
      </c>
      <c r="C105" s="5">
        <f>VLOOKUP(A105,[1]【补偿汇总表】!$A$3:$P$196,4,FALSE)</f>
        <v>-0.382199</v>
      </c>
      <c r="D105" s="5">
        <f>VLOOKUP(A105,[1]【补偿汇总表】!$A$3:$P$196,7,FALSE)</f>
        <v>-1.310629</v>
      </c>
      <c r="E105" s="5">
        <f>VLOOKUP(A105,[1]【补偿汇总表】!$A$3:$P$196,10,FALSE)</f>
        <v>-0.074448</v>
      </c>
      <c r="F105" s="5">
        <f>VLOOKUP(A105,[1]【补偿汇总表】!$A$3:$P$196,13,FALSE)</f>
        <v>-4.060242</v>
      </c>
      <c r="G105" s="5">
        <f>VLOOKUP(A105,[1]【调峰补偿汇总表】!$A$3:$H$197,3,FALSE)-VLOOKUP(A105,[1]【调峰补偿汇总表】!$A$3:$H$197,4,FALSE)</f>
        <v>-0.003393</v>
      </c>
      <c r="H105" s="5">
        <f>VLOOKUP(A105,[1]【调峰补偿汇总表】!$A$3:$H$197,6,FALSE)-VLOOKUP(A105,[1]【调峰补偿汇总表】!$A$3:$H$197,7,FALSE)</f>
        <v>0</v>
      </c>
      <c r="I105" s="5">
        <f t="shared" si="1"/>
        <v>-5.905672</v>
      </c>
    </row>
    <row r="106" spans="1:9">
      <c r="A106" s="4" t="str">
        <f>[1]【补偿汇总表】!A106</f>
        <v>木格风电场</v>
      </c>
      <c r="B106" s="5">
        <f>VLOOKUP(A106,[1]【补偿汇总表】!$A$3:$P$196,16,FALSE)</f>
        <v>-0.042449</v>
      </c>
      <c r="C106" s="5">
        <f>VLOOKUP(A106,[1]【补偿汇总表】!$A$3:$P$196,4,FALSE)</f>
        <v>-0.217011</v>
      </c>
      <c r="D106" s="5">
        <f>VLOOKUP(A106,[1]【补偿汇总表】!$A$3:$P$196,7,FALSE)</f>
        <v>-0.74417</v>
      </c>
      <c r="E106" s="5">
        <f>VLOOKUP(A106,[1]【补偿汇总表】!$A$3:$P$196,10,FALSE)</f>
        <v>-0.042271</v>
      </c>
      <c r="F106" s="5">
        <f>VLOOKUP(A106,[1]【补偿汇总表】!$A$3:$P$196,13,FALSE)</f>
        <v>-2.305392</v>
      </c>
      <c r="G106" s="5">
        <f>VLOOKUP(A106,[1]【调峰补偿汇总表】!$A$3:$H$197,3,FALSE)-VLOOKUP(A106,[1]【调峰补偿汇总表】!$A$3:$H$197,4,FALSE)</f>
        <v>-0.001927</v>
      </c>
      <c r="H106" s="5">
        <f>VLOOKUP(A106,[1]【调峰补偿汇总表】!$A$3:$H$197,6,FALSE)-VLOOKUP(A106,[1]【调峰补偿汇总表】!$A$3:$H$197,7,FALSE)</f>
        <v>0</v>
      </c>
      <c r="I106" s="5">
        <f t="shared" si="1"/>
        <v>-3.35322</v>
      </c>
    </row>
    <row r="107" spans="1:9">
      <c r="A107" s="4" t="str">
        <f>[1]【补偿汇总表】!A107</f>
        <v>那吉电厂</v>
      </c>
      <c r="B107" s="5">
        <f>VLOOKUP(A107,[1]【补偿汇总表】!$A$3:$P$196,16,FALSE)</f>
        <v>-0.02475</v>
      </c>
      <c r="C107" s="5">
        <f>VLOOKUP(A107,[1]【补偿汇总表】!$A$3:$P$196,4,FALSE)</f>
        <v>-0.12653</v>
      </c>
      <c r="D107" s="5">
        <f>VLOOKUP(A107,[1]【补偿汇总表】!$A$3:$P$196,7,FALSE)</f>
        <v>-0.433896</v>
      </c>
      <c r="E107" s="5">
        <f>VLOOKUP(A107,[1]【补偿汇总表】!$A$3:$P$196,10,FALSE)</f>
        <v>-0.023434</v>
      </c>
      <c r="F107" s="5">
        <f>VLOOKUP(A107,[1]【补偿汇总表】!$A$3:$P$196,13,FALSE)</f>
        <v>-1.232035</v>
      </c>
      <c r="G107" s="5">
        <f>VLOOKUP(A107,[1]【调峰补偿汇总表】!$A$3:$H$197,3,FALSE)-VLOOKUP(A107,[1]【调峰补偿汇总表】!$A$3:$H$197,4,FALSE)</f>
        <v>-0.001123</v>
      </c>
      <c r="H107" s="5">
        <f>VLOOKUP(A107,[1]【调峰补偿汇总表】!$A$3:$H$197,6,FALSE)-VLOOKUP(A107,[1]【调峰补偿汇总表】!$A$3:$H$197,7,FALSE)</f>
        <v>0</v>
      </c>
      <c r="I107" s="5">
        <f t="shared" si="1"/>
        <v>-1.841768</v>
      </c>
    </row>
    <row r="108" spans="1:9">
      <c r="A108" s="4" t="str">
        <f>[1]【补偿汇总表】!A108</f>
        <v>南甲光伏站</v>
      </c>
      <c r="B108" s="5">
        <f>VLOOKUP(A108,[1]【补偿汇总表】!$A$3:$P$196,16,FALSE)</f>
        <v>-0.012376</v>
      </c>
      <c r="C108" s="5">
        <f>VLOOKUP(A108,[1]【补偿汇总表】!$A$3:$P$196,4,FALSE)</f>
        <v>-0.063268</v>
      </c>
      <c r="D108" s="5">
        <f>VLOOKUP(A108,[1]【补偿汇总表】!$A$3:$P$196,7,FALSE)</f>
        <v>-0.216957</v>
      </c>
      <c r="E108" s="5">
        <f>VLOOKUP(A108,[1]【补偿汇总表】!$A$3:$P$196,10,FALSE)</f>
        <v>-0.012324</v>
      </c>
      <c r="F108" s="5">
        <f>VLOOKUP(A108,[1]【补偿汇总表】!$A$3:$P$196,13,FALSE)</f>
        <v>-0.672119</v>
      </c>
      <c r="G108" s="5">
        <f>VLOOKUP(A108,[1]【调峰补偿汇总表】!$A$3:$H$197,3,FALSE)-VLOOKUP(A108,[1]【调峰补偿汇总表】!$A$3:$H$197,4,FALSE)</f>
        <v>-0.000562</v>
      </c>
      <c r="H108" s="5">
        <f>VLOOKUP(A108,[1]【调峰补偿汇总表】!$A$3:$H$197,6,FALSE)-VLOOKUP(A108,[1]【调峰补偿汇总表】!$A$3:$H$197,7,FALSE)</f>
        <v>0</v>
      </c>
      <c r="I108" s="5">
        <f t="shared" si="1"/>
        <v>-0.977606</v>
      </c>
    </row>
    <row r="109" spans="1:9">
      <c r="A109" s="4" t="str">
        <f>[1]【补偿汇总表】!A109</f>
        <v>南山风电场</v>
      </c>
      <c r="B109" s="5">
        <f>VLOOKUP(A109,[1]【补偿汇总表】!$A$3:$P$196,16,FALSE)</f>
        <v>-0.030314</v>
      </c>
      <c r="C109" s="5">
        <f>VLOOKUP(A109,[1]【补偿汇总表】!$A$3:$P$196,4,FALSE)</f>
        <v>-0.154974</v>
      </c>
      <c r="D109" s="5">
        <f>VLOOKUP(A109,[1]【补偿汇总表】!$A$3:$P$196,7,FALSE)</f>
        <v>-0.531434</v>
      </c>
      <c r="E109" s="5">
        <f>VLOOKUP(A109,[1]【补偿汇总表】!$A$3:$P$196,10,FALSE)</f>
        <v>-0.030187</v>
      </c>
      <c r="F109" s="5">
        <f>VLOOKUP(A109,[1]【补偿汇总表】!$A$3:$P$196,13,FALSE)</f>
        <v>-1.646348</v>
      </c>
      <c r="G109" s="5">
        <f>VLOOKUP(A109,[1]【调峰补偿汇总表】!$A$3:$H$197,3,FALSE)-VLOOKUP(A109,[1]【调峰补偿汇总表】!$A$3:$H$197,4,FALSE)</f>
        <v>-0.001376</v>
      </c>
      <c r="H109" s="5">
        <f>VLOOKUP(A109,[1]【调峰补偿汇总表】!$A$3:$H$197,6,FALSE)-VLOOKUP(A109,[1]【调峰补偿汇总表】!$A$3:$H$197,7,FALSE)</f>
        <v>0</v>
      </c>
      <c r="I109" s="5">
        <f t="shared" si="1"/>
        <v>-2.394633</v>
      </c>
    </row>
    <row r="110" spans="1:9">
      <c r="A110" s="4" t="str">
        <f>[1]【补偿汇总表】!A110</f>
        <v>牛景岭风电场</v>
      </c>
      <c r="B110" s="5">
        <f>VLOOKUP(A110,[1]【补偿汇总表】!$A$3:$P$196,16,FALSE)</f>
        <v>-0.061465</v>
      </c>
      <c r="C110" s="5">
        <f>VLOOKUP(A110,[1]【补偿汇总表】!$A$3:$P$196,4,FALSE)</f>
        <v>-0.314223</v>
      </c>
      <c r="D110" s="5">
        <f>VLOOKUP(A110,[1]【补偿汇总表】!$A$3:$P$196,7,FALSE)</f>
        <v>-1.077529</v>
      </c>
      <c r="E110" s="5">
        <f>VLOOKUP(A110,[1]【补偿汇总表】!$A$3:$P$196,10,FALSE)</f>
        <v>-0.061207</v>
      </c>
      <c r="F110" s="5">
        <f>VLOOKUP(A110,[1]【补偿汇总表】!$A$3:$P$196,13,FALSE)</f>
        <v>-3.338115</v>
      </c>
      <c r="G110" s="5">
        <f>VLOOKUP(A110,[1]【调峰补偿汇总表】!$A$3:$H$197,3,FALSE)-VLOOKUP(A110,[1]【调峰补偿汇总表】!$A$3:$H$197,4,FALSE)</f>
        <v>-0.00279</v>
      </c>
      <c r="H110" s="5">
        <f>VLOOKUP(A110,[1]【调峰补偿汇总表】!$A$3:$H$197,6,FALSE)-VLOOKUP(A110,[1]【调峰补偿汇总表】!$A$3:$H$197,7,FALSE)</f>
        <v>0</v>
      </c>
      <c r="I110" s="5">
        <f t="shared" si="1"/>
        <v>-4.855329</v>
      </c>
    </row>
    <row r="111" spans="1:9">
      <c r="A111" s="4" t="str">
        <f>[1]【补偿汇总表】!A111</f>
        <v>牛湾电厂</v>
      </c>
      <c r="B111" s="5">
        <f>VLOOKUP(A111,[1]【补偿汇总表】!$A$3:$P$196,16,FALSE)</f>
        <v>-0.033474</v>
      </c>
      <c r="C111" s="5">
        <f>VLOOKUP(A111,[1]【补偿汇总表】!$A$3:$P$196,4,FALSE)</f>
        <v>-0.171126</v>
      </c>
      <c r="D111" s="5">
        <f>VLOOKUP(A111,[1]【补偿汇总表】!$A$3:$P$196,7,FALSE)</f>
        <v>-0.586821</v>
      </c>
      <c r="E111" s="5">
        <f>VLOOKUP(A111,[1]【补偿汇总表】!$A$3:$P$196,10,FALSE)</f>
        <v>-0.032853</v>
      </c>
      <c r="F111" s="5">
        <f>VLOOKUP(A111,[1]【补偿汇总表】!$A$3:$P$196,13,FALSE)</f>
        <v>-1.81712</v>
      </c>
      <c r="G111" s="5">
        <f>VLOOKUP(A111,[1]【调峰补偿汇总表】!$A$3:$H$197,3,FALSE)-VLOOKUP(A111,[1]【调峰补偿汇总表】!$A$3:$H$197,4,FALSE)</f>
        <v>-0.001519</v>
      </c>
      <c r="H111" s="5">
        <f>VLOOKUP(A111,[1]【调峰补偿汇总表】!$A$3:$H$197,6,FALSE)-VLOOKUP(A111,[1]【调峰补偿汇总表】!$A$3:$H$197,7,FALSE)</f>
        <v>0</v>
      </c>
      <c r="I111" s="5">
        <f t="shared" si="1"/>
        <v>-2.642913</v>
      </c>
    </row>
    <row r="112" spans="1:9">
      <c r="A112" s="4" t="str">
        <f>[1]【补偿汇总表】!A112</f>
        <v>暖阳光伏站</v>
      </c>
      <c r="B112" s="5">
        <f>VLOOKUP(A112,[1]【补偿汇总表】!$A$3:$P$196,16,FALSE)</f>
        <v>-0.016422</v>
      </c>
      <c r="C112" s="5">
        <f>VLOOKUP(A112,[1]【补偿汇总表】!$A$3:$P$196,4,FALSE)</f>
        <v>-0.083954</v>
      </c>
      <c r="D112" s="5">
        <f>VLOOKUP(A112,[1]【补偿汇总表】!$A$3:$P$196,7,FALSE)</f>
        <v>-0.287894</v>
      </c>
      <c r="E112" s="5">
        <f>VLOOKUP(A112,[1]【补偿汇总表】!$A$3:$P$196,10,FALSE)</f>
        <v>-0.016353</v>
      </c>
      <c r="F112" s="5">
        <f>VLOOKUP(A112,[1]【补偿汇总表】!$A$3:$P$196,13,FALSE)</f>
        <v>-0.891877</v>
      </c>
      <c r="G112" s="5">
        <f>VLOOKUP(A112,[1]【调峰补偿汇总表】!$A$3:$H$197,3,FALSE)-VLOOKUP(A112,[1]【调峰补偿汇总表】!$A$3:$H$197,4,FALSE)</f>
        <v>-0.000745</v>
      </c>
      <c r="H112" s="5">
        <f>VLOOKUP(A112,[1]【调峰补偿汇总表】!$A$3:$H$197,6,FALSE)-VLOOKUP(A112,[1]【调峰补偿汇总表】!$A$3:$H$197,7,FALSE)</f>
        <v>0</v>
      </c>
      <c r="I112" s="5">
        <f t="shared" si="1"/>
        <v>-1.297245</v>
      </c>
    </row>
    <row r="113" spans="1:9">
      <c r="A113" s="4" t="str">
        <f>[1]【补偿汇总表】!A113</f>
        <v>排塘光伏站</v>
      </c>
      <c r="B113" s="5">
        <f>VLOOKUP(A113,[1]【补偿汇总表】!$A$3:$P$196,16,FALSE)</f>
        <v>-0.017921</v>
      </c>
      <c r="C113" s="5">
        <f>VLOOKUP(A113,[1]【补偿汇总表】!$A$3:$P$196,4,FALSE)</f>
        <v>-0.091619</v>
      </c>
      <c r="D113" s="5">
        <f>VLOOKUP(A113,[1]【补偿汇总表】!$A$3:$P$196,7,FALSE)</f>
        <v>-0.314178</v>
      </c>
      <c r="E113" s="5">
        <f>VLOOKUP(A113,[1]【补偿汇总表】!$A$3:$P$196,10,FALSE)</f>
        <v>-0.017846</v>
      </c>
      <c r="F113" s="5">
        <f>VLOOKUP(A113,[1]【补偿汇总表】!$A$3:$P$196,13,FALSE)</f>
        <v>-0.973303</v>
      </c>
      <c r="G113" s="5">
        <f>VLOOKUP(A113,[1]【调峰补偿汇总表】!$A$3:$H$197,3,FALSE)-VLOOKUP(A113,[1]【调峰补偿汇总表】!$A$3:$H$197,4,FALSE)</f>
        <v>-0.000813</v>
      </c>
      <c r="H113" s="5">
        <f>VLOOKUP(A113,[1]【调峰补偿汇总表】!$A$3:$H$197,6,FALSE)-VLOOKUP(A113,[1]【调峰补偿汇总表】!$A$3:$H$197,7,FALSE)</f>
        <v>0</v>
      </c>
      <c r="I113" s="5">
        <f t="shared" si="1"/>
        <v>-1.41568</v>
      </c>
    </row>
    <row r="114" spans="1:9">
      <c r="A114" s="4" t="str">
        <f>[1]【补偿汇总表】!A114</f>
        <v>佩光风电场</v>
      </c>
      <c r="B114" s="5">
        <f>VLOOKUP(A114,[1]【补偿汇总表】!$A$3:$P$196,16,FALSE)</f>
        <v>-0.018484</v>
      </c>
      <c r="C114" s="5">
        <f>VLOOKUP(A114,[1]【补偿汇总表】!$A$3:$P$196,4,FALSE)</f>
        <v>-0.094497</v>
      </c>
      <c r="D114" s="5">
        <f>VLOOKUP(A114,[1]【补偿汇总表】!$A$3:$P$196,7,FALSE)</f>
        <v>-0.324047</v>
      </c>
      <c r="E114" s="5">
        <f>VLOOKUP(A114,[1]【补偿汇总表】!$A$3:$P$196,10,FALSE)</f>
        <v>-0.018407</v>
      </c>
      <c r="F114" s="5">
        <f>VLOOKUP(A114,[1]【补偿汇总表】!$A$3:$P$196,13,FALSE)</f>
        <v>-1.003878</v>
      </c>
      <c r="G114" s="5">
        <f>VLOOKUP(A114,[1]【调峰补偿汇总表】!$A$3:$H$197,3,FALSE)-VLOOKUP(A114,[1]【调峰补偿汇总表】!$A$3:$H$197,4,FALSE)</f>
        <v>-0.000839</v>
      </c>
      <c r="H114" s="5">
        <f>VLOOKUP(A114,[1]【调峰补偿汇总表】!$A$3:$H$197,6,FALSE)-VLOOKUP(A114,[1]【调峰补偿汇总表】!$A$3:$H$197,7,FALSE)</f>
        <v>0</v>
      </c>
      <c r="I114" s="5">
        <f t="shared" si="1"/>
        <v>-1.460152</v>
      </c>
    </row>
    <row r="115" spans="1:9">
      <c r="A115" s="4" t="str">
        <f>[1]【补偿汇总表】!A115</f>
        <v>平班电厂</v>
      </c>
      <c r="B115" s="5">
        <f>VLOOKUP(A115,[1]【补偿汇总表】!$A$3:$P$196,16,FALSE)</f>
        <v>-0.154971</v>
      </c>
      <c r="C115" s="5">
        <f>VLOOKUP(A115,[1]【补偿汇总表】!$A$3:$P$196,4,FALSE)</f>
        <v>-0.792253</v>
      </c>
      <c r="D115" s="5">
        <f>VLOOKUP(A115,[1]【补偿汇总表】!$A$3:$P$196,7,FALSE)</f>
        <v>-2.716777</v>
      </c>
      <c r="E115" s="5">
        <f>VLOOKUP(A115,[1]【补偿汇总表】!$A$3:$P$196,10,FALSE)</f>
        <v>2.183216</v>
      </c>
      <c r="F115" s="5">
        <f>VLOOKUP(A115,[1]【补偿汇总表】!$A$3:$P$196,13,FALSE)</f>
        <v>11.044044</v>
      </c>
      <c r="G115" s="5">
        <f>VLOOKUP(A115,[1]【调峰补偿汇总表】!$A$3:$H$197,3,FALSE)-VLOOKUP(A115,[1]【调峰补偿汇总表】!$A$3:$H$197,4,FALSE)</f>
        <v>-0.007033</v>
      </c>
      <c r="H115" s="5">
        <f>VLOOKUP(A115,[1]【调峰补偿汇总表】!$A$3:$H$197,6,FALSE)-VLOOKUP(A115,[1]【调峰补偿汇总表】!$A$3:$H$197,7,FALSE)</f>
        <v>0</v>
      </c>
      <c r="I115" s="5">
        <f t="shared" si="1"/>
        <v>9.556226</v>
      </c>
    </row>
    <row r="116" spans="1:9">
      <c r="A116" s="4" t="str">
        <f>[1]【补偿汇总表】!A116</f>
        <v>平鼓山风电场</v>
      </c>
      <c r="B116" s="5">
        <f>VLOOKUP(A116,[1]【补偿汇总表】!$A$3:$P$196,16,FALSE)</f>
        <v>-0.016505</v>
      </c>
      <c r="C116" s="5">
        <f>VLOOKUP(A116,[1]【补偿汇总表】!$A$3:$P$196,4,FALSE)</f>
        <v>-0.084375</v>
      </c>
      <c r="D116" s="5">
        <f>VLOOKUP(A116,[1]【补偿汇总表】!$A$3:$P$196,7,FALSE)</f>
        <v>-0.289338</v>
      </c>
      <c r="E116" s="5">
        <f>VLOOKUP(A116,[1]【补偿汇总表】!$A$3:$P$196,10,FALSE)</f>
        <v>-0.016435</v>
      </c>
      <c r="F116" s="5">
        <f>VLOOKUP(A116,[1]【补偿汇总表】!$A$3:$P$196,13,FALSE)</f>
        <v>-0.89635</v>
      </c>
      <c r="G116" s="5">
        <f>VLOOKUP(A116,[1]【调峰补偿汇总表】!$A$3:$H$197,3,FALSE)-VLOOKUP(A116,[1]【调峰补偿汇总表】!$A$3:$H$197,4,FALSE)</f>
        <v>-0.000749</v>
      </c>
      <c r="H116" s="5">
        <f>VLOOKUP(A116,[1]【调峰补偿汇总表】!$A$3:$H$197,6,FALSE)-VLOOKUP(A116,[1]【调峰补偿汇总表】!$A$3:$H$197,7,FALSE)</f>
        <v>0</v>
      </c>
      <c r="I116" s="5">
        <f t="shared" si="1"/>
        <v>-1.303752</v>
      </c>
    </row>
    <row r="117" spans="1:9">
      <c r="A117" s="4" t="str">
        <f>[1]【补偿汇总表】!A117</f>
        <v>平天山风电场</v>
      </c>
      <c r="B117" s="5">
        <f>VLOOKUP(A117,[1]【补偿汇总表】!$A$3:$P$196,16,FALSE)</f>
        <v>-0.024373</v>
      </c>
      <c r="C117" s="5">
        <f>VLOOKUP(A117,[1]【补偿汇总表】!$A$3:$P$196,4,FALSE)</f>
        <v>-0.1246</v>
      </c>
      <c r="D117" s="5">
        <f>VLOOKUP(A117,[1]【补偿汇总表】!$A$3:$P$196,7,FALSE)</f>
        <v>-0.427275</v>
      </c>
      <c r="E117" s="5">
        <f>VLOOKUP(A117,[1]【补偿汇总表】!$A$3:$P$196,10,FALSE)</f>
        <v>-0.024271</v>
      </c>
      <c r="F117" s="5">
        <f>VLOOKUP(A117,[1]【补偿汇总表】!$A$3:$P$196,13,FALSE)</f>
        <v>-1.323669</v>
      </c>
      <c r="G117" s="5">
        <f>VLOOKUP(A117,[1]【调峰补偿汇总表】!$A$3:$H$197,3,FALSE)-VLOOKUP(A117,[1]【调峰补偿汇总表】!$A$3:$H$197,4,FALSE)</f>
        <v>-0.001106</v>
      </c>
      <c r="H117" s="5">
        <f>VLOOKUP(A117,[1]【调峰补偿汇总表】!$A$3:$H$197,6,FALSE)-VLOOKUP(A117,[1]【调峰补偿汇总表】!$A$3:$H$197,7,FALSE)</f>
        <v>0</v>
      </c>
      <c r="I117" s="5">
        <f t="shared" si="1"/>
        <v>-1.925294</v>
      </c>
    </row>
    <row r="118" spans="1:9">
      <c r="A118" s="4" t="str">
        <f>[1]【补偿汇总表】!A118</f>
        <v>麒麟风电场</v>
      </c>
      <c r="B118" s="5">
        <f>VLOOKUP(A118,[1]【补偿汇总表】!$A$3:$P$196,16,FALSE)</f>
        <v>-0.028546</v>
      </c>
      <c r="C118" s="5">
        <f>VLOOKUP(A118,[1]【补偿汇总表】!$A$3:$P$196,4,FALSE)</f>
        <v>-0.145932</v>
      </c>
      <c r="D118" s="5">
        <f>VLOOKUP(A118,[1]【补偿汇总表】!$A$3:$P$196,7,FALSE)</f>
        <v>-0.500427</v>
      </c>
      <c r="E118" s="5">
        <f>VLOOKUP(A118,[1]【补偿汇总表】!$A$3:$P$196,10,FALSE)</f>
        <v>-0.028426</v>
      </c>
      <c r="F118" s="5">
        <f>VLOOKUP(A118,[1]【补偿汇总表】!$A$3:$P$196,13,FALSE)</f>
        <v>-1.55029</v>
      </c>
      <c r="G118" s="5">
        <f>VLOOKUP(A118,[1]【调峰补偿汇总表】!$A$3:$H$197,3,FALSE)-VLOOKUP(A118,[1]【调峰补偿汇总表】!$A$3:$H$197,4,FALSE)</f>
        <v>-0.001296</v>
      </c>
      <c r="H118" s="5">
        <f>VLOOKUP(A118,[1]【调峰补偿汇总表】!$A$3:$H$197,6,FALSE)-VLOOKUP(A118,[1]【调峰补偿汇总表】!$A$3:$H$197,7,FALSE)</f>
        <v>0</v>
      </c>
      <c r="I118" s="5">
        <f t="shared" si="1"/>
        <v>-2.254917</v>
      </c>
    </row>
    <row r="119" spans="1:9">
      <c r="A119" s="4" t="str">
        <f>[1]【补偿汇总表】!A119</f>
        <v>桥巩电厂</v>
      </c>
      <c r="B119" s="5">
        <f>VLOOKUP(A119,[1]【补偿汇总表】!$A$3:$P$196,16,FALSE)</f>
        <v>-0.254617</v>
      </c>
      <c r="C119" s="5">
        <f>VLOOKUP(A119,[1]【补偿汇总表】!$A$3:$P$196,4,FALSE)</f>
        <v>-1.301667</v>
      </c>
      <c r="D119" s="5">
        <f>VLOOKUP(A119,[1]【补偿汇总表】!$A$3:$P$196,7,FALSE)</f>
        <v>-4.463651</v>
      </c>
      <c r="E119" s="5">
        <f>VLOOKUP(A119,[1]【补偿汇总表】!$A$3:$P$196,10,FALSE)</f>
        <v>-0.253542</v>
      </c>
      <c r="F119" s="5">
        <f>VLOOKUP(A119,[1]【补偿汇总表】!$A$3:$P$196,13,FALSE)</f>
        <v>-13.315732</v>
      </c>
      <c r="G119" s="5">
        <f>VLOOKUP(A119,[1]【调峰补偿汇总表】!$A$3:$H$197,3,FALSE)-VLOOKUP(A119,[1]【调峰补偿汇总表】!$A$3:$H$197,4,FALSE)</f>
        <v>-0.011556</v>
      </c>
      <c r="H119" s="5">
        <f>VLOOKUP(A119,[1]【调峰补偿汇总表】!$A$3:$H$197,6,FALSE)-VLOOKUP(A119,[1]【调峰补偿汇总表】!$A$3:$H$197,7,FALSE)</f>
        <v>0</v>
      </c>
      <c r="I119" s="5">
        <f t="shared" si="1"/>
        <v>-19.600765</v>
      </c>
    </row>
    <row r="120" spans="1:9">
      <c r="A120" s="4" t="str">
        <f>[1]【补偿汇总表】!A120</f>
        <v>钦州电厂(二期)</v>
      </c>
      <c r="B120" s="5">
        <f>VLOOKUP(A120,[1]【补偿汇总表】!$A$3:$P$196,16,FALSE)</f>
        <v>-2.268904</v>
      </c>
      <c r="C120" s="5">
        <f>VLOOKUP(A120,[1]【补偿汇总表】!$A$3:$P$196,4,FALSE)</f>
        <v>-11.5992</v>
      </c>
      <c r="D120" s="5">
        <f>VLOOKUP(A120,[1]【补偿汇总表】!$A$3:$P$196,7,FALSE)</f>
        <v>-39.775758</v>
      </c>
      <c r="E120" s="5">
        <f>VLOOKUP(A120,[1]【补偿汇总表】!$A$3:$P$196,10,FALSE)</f>
        <v>-2.242045</v>
      </c>
      <c r="F120" s="5">
        <f>VLOOKUP(A120,[1]【补偿汇总表】!$A$3:$P$196,13,FALSE)</f>
        <v>51.855363</v>
      </c>
      <c r="G120" s="5">
        <f>VLOOKUP(A120,[1]【调峰补偿汇总表】!$A$3:$H$197,3,FALSE)-VLOOKUP(A120,[1]【调峰补偿汇总表】!$A$3:$H$197,4,FALSE)</f>
        <v>-0.102972</v>
      </c>
      <c r="H120" s="5">
        <f>VLOOKUP(A120,[1]【调峰补偿汇总表】!$A$3:$H$197,6,FALSE)-VLOOKUP(A120,[1]【调峰补偿汇总表】!$A$3:$H$197,7,FALSE)</f>
        <v>0</v>
      </c>
      <c r="I120" s="5">
        <f t="shared" si="1"/>
        <v>-4.133516</v>
      </c>
    </row>
    <row r="121" spans="1:9">
      <c r="A121" s="4" t="str">
        <f>[1]【补偿汇总表】!A121</f>
        <v>钦州电厂(一期)</v>
      </c>
      <c r="B121" s="5">
        <f>VLOOKUP(A121,[1]【补偿汇总表】!$A$3:$P$196,16,FALSE)</f>
        <v>-1.250022</v>
      </c>
      <c r="C121" s="5">
        <f>VLOOKUP(A121,[1]【补偿汇总表】!$A$3:$P$196,4,FALSE)</f>
        <v>-6.390424</v>
      </c>
      <c r="D121" s="5">
        <f>VLOOKUP(A121,[1]【补偿汇总表】!$A$3:$P$196,7,FALSE)</f>
        <v>-21.913922</v>
      </c>
      <c r="E121" s="5">
        <f>VLOOKUP(A121,[1]【补偿汇总表】!$A$3:$P$196,10,FALSE)</f>
        <v>-1.125937</v>
      </c>
      <c r="F121" s="5">
        <f>VLOOKUP(A121,[1]【补偿汇总表】!$A$3:$P$196,13,FALSE)</f>
        <v>177.49158</v>
      </c>
      <c r="G121" s="5">
        <f>VLOOKUP(A121,[1]【调峰补偿汇总表】!$A$3:$H$197,3,FALSE)-VLOOKUP(A121,[1]【调峰补偿汇总表】!$A$3:$H$197,4,FALSE)</f>
        <v>-0.056731</v>
      </c>
      <c r="H121" s="5">
        <f>VLOOKUP(A121,[1]【调峰补偿汇总表】!$A$3:$H$197,6,FALSE)-VLOOKUP(A121,[1]【调峰补偿汇总表】!$A$3:$H$197,7,FALSE)</f>
        <v>0</v>
      </c>
      <c r="I121" s="5">
        <f t="shared" si="1"/>
        <v>146.754544</v>
      </c>
    </row>
    <row r="122" spans="1:9">
      <c r="A122" s="4" t="str">
        <f>[1]【补偿汇总表】!A122</f>
        <v>秦淮风电场</v>
      </c>
      <c r="B122" s="5">
        <f>VLOOKUP(A122,[1]【补偿汇总表】!$A$3:$P$196,16,FALSE)</f>
        <v>-0.026399</v>
      </c>
      <c r="C122" s="5">
        <f>VLOOKUP(A122,[1]【补偿汇总表】!$A$3:$P$196,4,FALSE)</f>
        <v>-0.134957</v>
      </c>
      <c r="D122" s="5">
        <f>VLOOKUP(A122,[1]【补偿汇总表】!$A$3:$P$196,7,FALSE)</f>
        <v>-0.462793</v>
      </c>
      <c r="E122" s="5">
        <f>VLOOKUP(A122,[1]【补偿汇总表】!$A$3:$P$196,10,FALSE)</f>
        <v>-0.026288</v>
      </c>
      <c r="F122" s="5">
        <f>VLOOKUP(A122,[1]【补偿汇总表】!$A$3:$P$196,13,FALSE)</f>
        <v>-1.433701</v>
      </c>
      <c r="G122" s="5">
        <f>VLOOKUP(A122,[1]【调峰补偿汇总表】!$A$3:$H$197,3,FALSE)-VLOOKUP(A122,[1]【调峰补偿汇总表】!$A$3:$H$197,4,FALSE)</f>
        <v>-0.001198</v>
      </c>
      <c r="H122" s="5">
        <f>VLOOKUP(A122,[1]【调峰补偿汇总表】!$A$3:$H$197,6,FALSE)-VLOOKUP(A122,[1]【调峰补偿汇总表】!$A$3:$H$197,7,FALSE)</f>
        <v>0</v>
      </c>
      <c r="I122" s="5">
        <f t="shared" si="1"/>
        <v>-2.085336</v>
      </c>
    </row>
    <row r="123" spans="1:9">
      <c r="A123" s="4" t="str">
        <f>[1]【补偿汇总表】!A123</f>
        <v>晴岚风电场</v>
      </c>
      <c r="B123" s="5">
        <f>VLOOKUP(A123,[1]【补偿汇总表】!$A$3:$P$196,16,FALSE)</f>
        <v>-0.026821</v>
      </c>
      <c r="C123" s="5">
        <f>VLOOKUP(A123,[1]【补偿汇总表】!$A$3:$P$196,4,FALSE)</f>
        <v>-0.137116</v>
      </c>
      <c r="D123" s="5">
        <f>VLOOKUP(A123,[1]【补偿汇总表】!$A$3:$P$196,7,FALSE)</f>
        <v>-0.470197</v>
      </c>
      <c r="E123" s="5">
        <f>VLOOKUP(A123,[1]【补偿汇总表】!$A$3:$P$196,10,FALSE)</f>
        <v>-0.026709</v>
      </c>
      <c r="F123" s="5">
        <f>VLOOKUP(A123,[1]【补偿汇总表】!$A$3:$P$196,13,FALSE)</f>
        <v>-1.456641</v>
      </c>
      <c r="G123" s="5">
        <f>VLOOKUP(A123,[1]【调峰补偿汇总表】!$A$3:$H$197,3,FALSE)-VLOOKUP(A123,[1]【调峰补偿汇总表】!$A$3:$H$197,4,FALSE)</f>
        <v>-0.001217</v>
      </c>
      <c r="H123" s="5">
        <f>VLOOKUP(A123,[1]【调峰补偿汇总表】!$A$3:$H$197,6,FALSE)-VLOOKUP(A123,[1]【调峰补偿汇总表】!$A$3:$H$197,7,FALSE)</f>
        <v>0</v>
      </c>
      <c r="I123" s="5">
        <f t="shared" si="1"/>
        <v>-2.118701</v>
      </c>
    </row>
    <row r="124" spans="1:9">
      <c r="A124" s="4" t="str">
        <f>[1]【补偿汇总表】!A124</f>
        <v>坵坪风电场</v>
      </c>
      <c r="B124" s="5">
        <f>VLOOKUP(A124,[1]【补偿汇总表】!$A$3:$P$196,16,FALSE)</f>
        <v>-0.293132</v>
      </c>
      <c r="C124" s="5">
        <f>VLOOKUP(A124,[1]【补偿汇总表】!$A$3:$P$196,4,FALSE)</f>
        <v>-1.498564</v>
      </c>
      <c r="D124" s="5">
        <f>VLOOKUP(A124,[1]【补偿汇总表】!$A$3:$P$196,7,FALSE)</f>
        <v>-5.138849</v>
      </c>
      <c r="E124" s="5">
        <f>VLOOKUP(A124,[1]【补偿汇总表】!$A$3:$P$196,10,FALSE)</f>
        <v>-0.291904</v>
      </c>
      <c r="F124" s="5">
        <f>VLOOKUP(A124,[1]【补偿汇总表】!$A$3:$P$196,13,FALSE)</f>
        <v>-15.919819</v>
      </c>
      <c r="G124" s="5">
        <f>VLOOKUP(A124,[1]【调峰补偿汇总表】!$A$3:$H$197,3,FALSE)-VLOOKUP(A124,[1]【调峰补偿汇总表】!$A$3:$H$197,4,FALSE)</f>
        <v>-0.013304</v>
      </c>
      <c r="H124" s="5">
        <f>VLOOKUP(A124,[1]【调峰补偿汇总表】!$A$3:$H$197,6,FALSE)-VLOOKUP(A124,[1]【调峰补偿汇总表】!$A$3:$H$197,7,FALSE)</f>
        <v>0</v>
      </c>
      <c r="I124" s="5">
        <f t="shared" si="1"/>
        <v>-23.155572</v>
      </c>
    </row>
    <row r="125" spans="1:9">
      <c r="A125" s="4" t="str">
        <f>[1]【补偿汇总表】!A125</f>
        <v>全达风电场</v>
      </c>
      <c r="B125" s="5">
        <f>VLOOKUP(A125,[1]【补偿汇总表】!$A$3:$P$196,16,FALSE)</f>
        <v>-0.062259</v>
      </c>
      <c r="C125" s="5">
        <f>VLOOKUP(A125,[1]【补偿汇总表】!$A$3:$P$196,4,FALSE)</f>
        <v>-0.318283</v>
      </c>
      <c r="D125" s="5">
        <f>VLOOKUP(A125,[1]【补偿汇总表】!$A$3:$P$196,7,FALSE)</f>
        <v>-1.09145</v>
      </c>
      <c r="E125" s="5">
        <f>VLOOKUP(A125,[1]【补偿汇总表】!$A$3:$P$196,10,FALSE)</f>
        <v>-0.061998</v>
      </c>
      <c r="F125" s="5">
        <f>VLOOKUP(A125,[1]【补偿汇总表】!$A$3:$P$196,13,FALSE)</f>
        <v>-3.381241</v>
      </c>
      <c r="G125" s="5">
        <f>VLOOKUP(A125,[1]【调峰补偿汇总表】!$A$3:$H$197,3,FALSE)-VLOOKUP(A125,[1]【调峰补偿汇总表】!$A$3:$H$197,4,FALSE)</f>
        <v>-0.002826</v>
      </c>
      <c r="H125" s="5">
        <f>VLOOKUP(A125,[1]【调峰补偿汇总表】!$A$3:$H$197,6,FALSE)-VLOOKUP(A125,[1]【调峰补偿汇总表】!$A$3:$H$197,7,FALSE)</f>
        <v>0</v>
      </c>
      <c r="I125" s="5">
        <f t="shared" si="1"/>
        <v>-4.918057</v>
      </c>
    </row>
    <row r="126" spans="1:9">
      <c r="A126" s="4" t="str">
        <f>[1]【补偿汇总表】!A126</f>
        <v>仁义电厂</v>
      </c>
      <c r="B126" s="5">
        <f>VLOOKUP(A126,[1]【补偿汇总表】!$A$3:$P$196,16,FALSE)</f>
        <v>-0.942239</v>
      </c>
      <c r="C126" s="5">
        <f>VLOOKUP(A126,[1]【补偿汇总表】!$A$3:$P$196,4,FALSE)</f>
        <v>-4.816958</v>
      </c>
      <c r="D126" s="5">
        <f>VLOOKUP(A126,[1]【补偿汇总表】!$A$3:$P$196,7,FALSE)</f>
        <v>-16.518223</v>
      </c>
      <c r="E126" s="5">
        <f>VLOOKUP(A126,[1]【补偿汇总表】!$A$3:$P$196,10,FALSE)</f>
        <v>-0.931014</v>
      </c>
      <c r="F126" s="5">
        <f>VLOOKUP(A126,[1]【补偿汇总表】!$A$3:$P$196,13,FALSE)</f>
        <v>-18.116569</v>
      </c>
      <c r="G126" s="5">
        <f>VLOOKUP(A126,[1]【调峰补偿汇总表】!$A$3:$H$197,3,FALSE)-VLOOKUP(A126,[1]【调峰补偿汇总表】!$A$3:$H$197,4,FALSE)</f>
        <v>-0.042763</v>
      </c>
      <c r="H126" s="5">
        <f>VLOOKUP(A126,[1]【调峰补偿汇总表】!$A$3:$H$197,6,FALSE)-VLOOKUP(A126,[1]【调峰补偿汇总表】!$A$3:$H$197,7,FALSE)</f>
        <v>0</v>
      </c>
      <c r="I126" s="5">
        <f t="shared" si="1"/>
        <v>-41.367766</v>
      </c>
    </row>
    <row r="127" spans="1:9">
      <c r="A127" s="4" t="str">
        <f>[1]【补偿汇总表】!A127</f>
        <v>锐航风电场</v>
      </c>
      <c r="B127" s="5">
        <f>VLOOKUP(A127,[1]【补偿汇总表】!$A$3:$P$196,16,FALSE)</f>
        <v>-0.026648</v>
      </c>
      <c r="C127" s="5">
        <f>VLOOKUP(A127,[1]【补偿汇总表】!$A$3:$P$196,4,FALSE)</f>
        <v>-0.136231</v>
      </c>
      <c r="D127" s="5">
        <f>VLOOKUP(A127,[1]【补偿汇总表】!$A$3:$P$196,7,FALSE)</f>
        <v>-0.467161</v>
      </c>
      <c r="E127" s="5">
        <f>VLOOKUP(A127,[1]【补偿汇总表】!$A$3:$P$196,10,FALSE)</f>
        <v>-0.026536</v>
      </c>
      <c r="F127" s="5">
        <f>VLOOKUP(A127,[1]【补偿汇总表】!$A$3:$P$196,13,FALSE)</f>
        <v>-1.447235</v>
      </c>
      <c r="G127" s="5">
        <f>VLOOKUP(A127,[1]【调峰补偿汇总表】!$A$3:$H$197,3,FALSE)-VLOOKUP(A127,[1]【调峰补偿汇总表】!$A$3:$H$197,4,FALSE)</f>
        <v>-0.001209</v>
      </c>
      <c r="H127" s="5">
        <f>VLOOKUP(A127,[1]【调峰补偿汇总表】!$A$3:$H$197,6,FALSE)-VLOOKUP(A127,[1]【调峰补偿汇总表】!$A$3:$H$197,7,FALSE)</f>
        <v>0</v>
      </c>
      <c r="I127" s="5">
        <f t="shared" si="1"/>
        <v>-2.10502</v>
      </c>
    </row>
    <row r="128" spans="1:9">
      <c r="A128" s="4" t="str">
        <f>[1]【补偿汇总表】!A128</f>
        <v>润堡风电场</v>
      </c>
      <c r="B128" s="5">
        <f>VLOOKUP(A128,[1]【补偿汇总表】!$A$3:$P$196,16,FALSE)</f>
        <v>-0.021367</v>
      </c>
      <c r="C128" s="5">
        <f>VLOOKUP(A128,[1]【补偿汇总表】!$A$3:$P$196,4,FALSE)</f>
        <v>-0.109234</v>
      </c>
      <c r="D128" s="5">
        <f>VLOOKUP(A128,[1]【补偿汇总表】!$A$3:$P$196,7,FALSE)</f>
        <v>-0.374584</v>
      </c>
      <c r="E128" s="5">
        <f>VLOOKUP(A128,[1]【补偿汇总表】!$A$3:$P$196,10,FALSE)</f>
        <v>-0.021278</v>
      </c>
      <c r="F128" s="5">
        <f>VLOOKUP(A128,[1]【补偿汇总表】!$A$3:$P$196,13,FALSE)</f>
        <v>-1.160438</v>
      </c>
      <c r="G128" s="5">
        <f>VLOOKUP(A128,[1]【调峰补偿汇总表】!$A$3:$H$197,3,FALSE)-VLOOKUP(A128,[1]【调峰补偿汇总表】!$A$3:$H$197,4,FALSE)</f>
        <v>-0.00097</v>
      </c>
      <c r="H128" s="5">
        <f>VLOOKUP(A128,[1]【调峰补偿汇总表】!$A$3:$H$197,6,FALSE)-VLOOKUP(A128,[1]【调峰补偿汇总表】!$A$3:$H$197,7,FALSE)</f>
        <v>0</v>
      </c>
      <c r="I128" s="5">
        <f t="shared" si="1"/>
        <v>-1.687871</v>
      </c>
    </row>
    <row r="129" spans="1:9">
      <c r="A129" s="4" t="str">
        <f>[1]【补偿汇总表】!A129</f>
        <v>润佳风电场</v>
      </c>
      <c r="B129" s="5">
        <f>VLOOKUP(A129,[1]【补偿汇总表】!$A$3:$P$196,16,FALSE)</f>
        <v>-0.03484</v>
      </c>
      <c r="C129" s="5">
        <f>VLOOKUP(A129,[1]【补偿汇总表】!$A$3:$P$196,4,FALSE)</f>
        <v>-0.178111</v>
      </c>
      <c r="D129" s="5">
        <f>VLOOKUP(A129,[1]【补偿汇总表】!$A$3:$P$196,7,FALSE)</f>
        <v>-0.610775</v>
      </c>
      <c r="E129" s="5">
        <f>VLOOKUP(A129,[1]【补偿汇总表】!$A$3:$P$196,10,FALSE)</f>
        <v>-0.034694</v>
      </c>
      <c r="F129" s="5">
        <f>VLOOKUP(A129,[1]【补偿汇总表】!$A$3:$P$196,13,FALSE)</f>
        <v>-1.892142</v>
      </c>
      <c r="G129" s="5">
        <f>VLOOKUP(A129,[1]【调峰补偿汇总表】!$A$3:$H$197,3,FALSE)-VLOOKUP(A129,[1]【调峰补偿汇总表】!$A$3:$H$197,4,FALSE)</f>
        <v>-0.001581</v>
      </c>
      <c r="H129" s="5">
        <f>VLOOKUP(A129,[1]【调峰补偿汇总表】!$A$3:$H$197,6,FALSE)-VLOOKUP(A129,[1]【调峰补偿汇总表】!$A$3:$H$197,7,FALSE)</f>
        <v>0</v>
      </c>
      <c r="I129" s="5">
        <f t="shared" si="1"/>
        <v>-2.752143</v>
      </c>
    </row>
    <row r="130" spans="1:9">
      <c r="A130" s="4" t="str">
        <f>[1]【补偿汇总表】!A130</f>
        <v>润南风电场</v>
      </c>
      <c r="B130" s="5">
        <f>VLOOKUP(A130,[1]【补偿汇总表】!$A$3:$P$196,16,FALSE)</f>
        <v>-0.024297</v>
      </c>
      <c r="C130" s="5">
        <f>VLOOKUP(A130,[1]【补偿汇总表】!$A$3:$P$196,4,FALSE)</f>
        <v>-0.124215</v>
      </c>
      <c r="D130" s="5">
        <f>VLOOKUP(A130,[1]【补偿汇总表】!$A$3:$P$196,7,FALSE)</f>
        <v>-0.425954</v>
      </c>
      <c r="E130" s="5">
        <f>VLOOKUP(A130,[1]【补偿汇总表】!$A$3:$P$196,10,FALSE)</f>
        <v>-0.024196</v>
      </c>
      <c r="F130" s="5">
        <f>VLOOKUP(A130,[1]【补偿汇总表】!$A$3:$P$196,13,FALSE)</f>
        <v>-1.319579</v>
      </c>
      <c r="G130" s="5">
        <f>VLOOKUP(A130,[1]【调峰补偿汇总表】!$A$3:$H$197,3,FALSE)-VLOOKUP(A130,[1]【调峰补偿汇总表】!$A$3:$H$197,4,FALSE)</f>
        <v>-0.001103</v>
      </c>
      <c r="H130" s="5">
        <f>VLOOKUP(A130,[1]【调峰补偿汇总表】!$A$3:$H$197,6,FALSE)-VLOOKUP(A130,[1]【调峰补偿汇总表】!$A$3:$H$197,7,FALSE)</f>
        <v>0</v>
      </c>
      <c r="I130" s="5">
        <f t="shared" si="1"/>
        <v>-1.919344</v>
      </c>
    </row>
    <row r="131" spans="1:9">
      <c r="A131" s="4" t="str">
        <f>[1]【补偿汇总表】!A131</f>
        <v>山秀电厂</v>
      </c>
      <c r="B131" s="5">
        <f>VLOOKUP(A131,[1]【补偿汇总表】!$A$3:$P$196,16,FALSE)</f>
        <v>-0.034783</v>
      </c>
      <c r="C131" s="5">
        <f>VLOOKUP(A131,[1]【补偿汇总表】!$A$3:$P$196,4,FALSE)</f>
        <v>-0.17782</v>
      </c>
      <c r="D131" s="5">
        <f>VLOOKUP(A131,[1]【补偿汇总表】!$A$3:$P$196,7,FALSE)</f>
        <v>-0.609775</v>
      </c>
      <c r="E131" s="5">
        <f>VLOOKUP(A131,[1]【补偿汇总表】!$A$3:$P$196,10,FALSE)</f>
        <v>-0.031271</v>
      </c>
      <c r="F131" s="5">
        <f>VLOOKUP(A131,[1]【补偿汇总表】!$A$3:$P$196,13,FALSE)</f>
        <v>-1.887372</v>
      </c>
      <c r="G131" s="5">
        <f>VLOOKUP(A131,[1]【调峰补偿汇总表】!$A$3:$H$197,3,FALSE)-VLOOKUP(A131,[1]【调峰补偿汇总表】!$A$3:$H$197,4,FALSE)</f>
        <v>-0.001579</v>
      </c>
      <c r="H131" s="5">
        <f>VLOOKUP(A131,[1]【调峰补偿汇总表】!$A$3:$H$197,6,FALSE)-VLOOKUP(A131,[1]【调峰补偿汇总表】!$A$3:$H$197,7,FALSE)</f>
        <v>0</v>
      </c>
      <c r="I131" s="5">
        <f t="shared" ref="I131:I190" si="2">SUM(B131:H131)</f>
        <v>-2.7426</v>
      </c>
    </row>
    <row r="132" spans="1:9">
      <c r="A132" s="4" t="str">
        <f>[1]【补偿汇总表】!A132</f>
        <v>神鹿热电厂</v>
      </c>
      <c r="B132" s="5">
        <f>VLOOKUP(A132,[1]【补偿汇总表】!$A$3:$P$196,16,FALSE)</f>
        <v>-0.969522</v>
      </c>
      <c r="C132" s="5">
        <f>VLOOKUP(A132,[1]【补偿汇总表】!$A$3:$P$196,4,FALSE)</f>
        <v>-4.956437</v>
      </c>
      <c r="D132" s="5">
        <f>VLOOKUP(A132,[1]【补偿汇总表】!$A$3:$P$196,7,FALSE)</f>
        <v>-16.996519</v>
      </c>
      <c r="E132" s="5">
        <f>VLOOKUP(A132,[1]【补偿汇总表】!$A$3:$P$196,10,FALSE)</f>
        <v>-0.921005</v>
      </c>
      <c r="F132" s="5">
        <f>VLOOKUP(A132,[1]【补偿汇总表】!$A$3:$P$196,13,FALSE)</f>
        <v>-7.884149</v>
      </c>
      <c r="G132" s="5">
        <f>VLOOKUP(A132,[1]【调峰补偿汇总表】!$A$3:$H$197,3,FALSE)-VLOOKUP(A132,[1]【调峰补偿汇总表】!$A$3:$H$197,4,FALSE)</f>
        <v>-0.044001</v>
      </c>
      <c r="H132" s="5">
        <f>VLOOKUP(A132,[1]【调峰补偿汇总表】!$A$3:$H$197,6,FALSE)-VLOOKUP(A132,[1]【调峰补偿汇总表】!$A$3:$H$197,7,FALSE)</f>
        <v>0</v>
      </c>
      <c r="I132" s="5">
        <f t="shared" si="2"/>
        <v>-31.771633</v>
      </c>
    </row>
    <row r="133" spans="1:9">
      <c r="A133" s="4" t="str">
        <f>[1]【补偿汇总表】!A133</f>
        <v>狮子岭风电场</v>
      </c>
      <c r="B133" s="5">
        <f>VLOOKUP(A133,[1]【补偿汇总表】!$A$3:$P$196,16,FALSE)</f>
        <v>-0.064339</v>
      </c>
      <c r="C133" s="5">
        <f>VLOOKUP(A133,[1]【补偿汇总表】!$A$3:$P$196,4,FALSE)</f>
        <v>-0.328918</v>
      </c>
      <c r="D133" s="5">
        <f>VLOOKUP(A133,[1]【补偿汇总表】!$A$3:$P$196,7,FALSE)</f>
        <v>-1.127918</v>
      </c>
      <c r="E133" s="5">
        <f>VLOOKUP(A133,[1]【补偿汇总表】!$A$3:$P$196,10,FALSE)</f>
        <v>-0.06407</v>
      </c>
      <c r="F133" s="5">
        <f>VLOOKUP(A133,[1]【补偿汇总表】!$A$3:$P$196,13,FALSE)</f>
        <v>-3.494217</v>
      </c>
      <c r="G133" s="5">
        <f>VLOOKUP(A133,[1]【调峰补偿汇总表】!$A$3:$H$197,3,FALSE)-VLOOKUP(A133,[1]【调峰补偿汇总表】!$A$3:$H$197,4,FALSE)</f>
        <v>-0.00292</v>
      </c>
      <c r="H133" s="5">
        <f>VLOOKUP(A133,[1]【调峰补偿汇总表】!$A$3:$H$197,6,FALSE)-VLOOKUP(A133,[1]【调峰补偿汇总表】!$A$3:$H$197,7,FALSE)</f>
        <v>0</v>
      </c>
      <c r="I133" s="5">
        <f t="shared" si="2"/>
        <v>-5.082382</v>
      </c>
    </row>
    <row r="134" spans="1:9">
      <c r="A134" s="4" t="str">
        <f>[1]【补偿汇总表】!A134</f>
        <v>守甸光伏站</v>
      </c>
      <c r="B134" s="5">
        <f>VLOOKUP(A134,[1]【补偿汇总表】!$A$3:$P$196,16,FALSE)</f>
        <v>-0.000719</v>
      </c>
      <c r="C134" s="5">
        <f>VLOOKUP(A134,[1]【补偿汇总表】!$A$3:$P$196,4,FALSE)</f>
        <v>-0.003675</v>
      </c>
      <c r="D134" s="5">
        <f>VLOOKUP(A134,[1]【补偿汇总表】!$A$3:$P$196,7,FALSE)</f>
        <v>-0.012604</v>
      </c>
      <c r="E134" s="5">
        <f>VLOOKUP(A134,[1]【补偿汇总表】!$A$3:$P$196,10,FALSE)</f>
        <v>-0.000716</v>
      </c>
      <c r="F134" s="5">
        <f>VLOOKUP(A134,[1]【补偿汇总表】!$A$3:$P$196,13,FALSE)</f>
        <v>-0.039046</v>
      </c>
      <c r="G134" s="5">
        <f>VLOOKUP(A134,[1]【调峰补偿汇总表】!$A$3:$H$197,3,FALSE)-VLOOKUP(A134,[1]【调峰补偿汇总表】!$A$3:$H$197,4,FALSE)</f>
        <v>-3.3e-5</v>
      </c>
      <c r="H134" s="5">
        <f>VLOOKUP(A134,[1]【调峰补偿汇总表】!$A$3:$H$197,6,FALSE)-VLOOKUP(A134,[1]【调峰补偿汇总表】!$A$3:$H$197,7,FALSE)</f>
        <v>0</v>
      </c>
      <c r="I134" s="5">
        <f t="shared" si="2"/>
        <v>-0.056793</v>
      </c>
    </row>
    <row r="135" spans="1:9">
      <c r="A135" s="4" t="str">
        <f>[1]【补偿汇总表】!A135</f>
        <v>首龙风电场</v>
      </c>
      <c r="B135" s="5">
        <f>VLOOKUP(A135,[1]【补偿汇总表】!$A$3:$P$196,16,FALSE)</f>
        <v>-0.026493</v>
      </c>
      <c r="C135" s="5">
        <f>VLOOKUP(A135,[1]【补偿汇总表】!$A$3:$P$196,4,FALSE)</f>
        <v>-0.135438</v>
      </c>
      <c r="D135" s="5">
        <f>VLOOKUP(A135,[1]【补偿汇总表】!$A$3:$P$196,7,FALSE)</f>
        <v>-0.46444</v>
      </c>
      <c r="E135" s="5">
        <f>VLOOKUP(A135,[1]【补偿汇总表】!$A$3:$P$196,10,FALSE)</f>
        <v>-0.026382</v>
      </c>
      <c r="F135" s="5">
        <f>VLOOKUP(A135,[1]【补偿汇总表】!$A$3:$P$196,13,FALSE)</f>
        <v>-1.438805</v>
      </c>
      <c r="G135" s="5">
        <f>VLOOKUP(A135,[1]【调峰补偿汇总表】!$A$3:$H$197,3,FALSE)-VLOOKUP(A135,[1]【调峰补偿汇总表】!$A$3:$H$197,4,FALSE)</f>
        <v>-0.001202</v>
      </c>
      <c r="H135" s="5">
        <f>VLOOKUP(A135,[1]【调峰补偿汇总表】!$A$3:$H$197,6,FALSE)-VLOOKUP(A135,[1]【调峰补偿汇总表】!$A$3:$H$197,7,FALSE)</f>
        <v>0</v>
      </c>
      <c r="I135" s="5">
        <f t="shared" si="2"/>
        <v>-2.09276</v>
      </c>
    </row>
    <row r="136" spans="1:9">
      <c r="A136" s="4" t="str">
        <f>[1]【补偿汇总表】!A136</f>
        <v>水锦风电场</v>
      </c>
      <c r="B136" s="5">
        <f>VLOOKUP(A136,[1]【补偿汇总表】!$A$3:$P$196,16,FALSE)</f>
        <v>-0.043695</v>
      </c>
      <c r="C136" s="5">
        <f>VLOOKUP(A136,[1]【补偿汇总表】!$A$3:$P$196,4,FALSE)</f>
        <v>-0.223381</v>
      </c>
      <c r="D136" s="5">
        <f>VLOOKUP(A136,[1]【补偿汇总表】!$A$3:$P$196,7,FALSE)</f>
        <v>-0.766014</v>
      </c>
      <c r="E136" s="5">
        <f>VLOOKUP(A136,[1]【补偿汇总表】!$A$3:$P$196,10,FALSE)</f>
        <v>-0.043512</v>
      </c>
      <c r="F136" s="5">
        <f>VLOOKUP(A136,[1]【补偿汇总表】!$A$3:$P$196,13,FALSE)</f>
        <v>-2.373062</v>
      </c>
      <c r="G136" s="5">
        <f>VLOOKUP(A136,[1]【调峰补偿汇总表】!$A$3:$H$197,3,FALSE)-VLOOKUP(A136,[1]【调峰补偿汇总表】!$A$3:$H$197,4,FALSE)</f>
        <v>-0.001983</v>
      </c>
      <c r="H136" s="5">
        <f>VLOOKUP(A136,[1]【调峰补偿汇总表】!$A$3:$H$197,6,FALSE)-VLOOKUP(A136,[1]【调峰补偿汇总表】!$A$3:$H$197,7,FALSE)</f>
        <v>0</v>
      </c>
      <c r="I136" s="5">
        <f t="shared" si="2"/>
        <v>-3.451647</v>
      </c>
    </row>
    <row r="137" spans="1:9">
      <c r="A137" s="4" t="str">
        <f>[1]【补偿汇总表】!A137</f>
        <v>四方岭风电场</v>
      </c>
      <c r="B137" s="5">
        <f>VLOOKUP(A137,[1]【补偿汇总表】!$A$3:$P$196,16,FALSE)</f>
        <v>-0.035667</v>
      </c>
      <c r="C137" s="5">
        <f>VLOOKUP(A137,[1]【补偿汇总表】!$A$3:$P$196,4,FALSE)</f>
        <v>-0.182338</v>
      </c>
      <c r="D137" s="5">
        <f>VLOOKUP(A137,[1]【补偿汇总表】!$A$3:$P$196,7,FALSE)</f>
        <v>-0.62527</v>
      </c>
      <c r="E137" s="5">
        <f>VLOOKUP(A137,[1]【补偿汇总表】!$A$3:$P$196,10,FALSE)</f>
        <v>-0.035517</v>
      </c>
      <c r="F137" s="5">
        <f>VLOOKUP(A137,[1]【补偿汇总表】!$A$3:$P$196,13,FALSE)</f>
        <v>-1.937045</v>
      </c>
      <c r="G137" s="5">
        <f>VLOOKUP(A137,[1]【调峰补偿汇总表】!$A$3:$H$197,3,FALSE)-VLOOKUP(A137,[1]【调峰补偿汇总表】!$A$3:$H$197,4,FALSE)</f>
        <v>-0.001619</v>
      </c>
      <c r="H137" s="5">
        <f>VLOOKUP(A137,[1]【调峰补偿汇总表】!$A$3:$H$197,6,FALSE)-VLOOKUP(A137,[1]【调峰补偿汇总表】!$A$3:$H$197,7,FALSE)</f>
        <v>0</v>
      </c>
      <c r="I137" s="5">
        <f t="shared" si="2"/>
        <v>-2.817456</v>
      </c>
    </row>
    <row r="138" spans="1:9">
      <c r="A138" s="4" t="str">
        <f>[1]【补偿汇总表】!A138</f>
        <v>宋村电厂</v>
      </c>
      <c r="B138" s="5">
        <f>VLOOKUP(A138,[1]【补偿汇总表】!$A$3:$P$196,16,FALSE)</f>
        <v>-0.049222</v>
      </c>
      <c r="C138" s="5">
        <f>VLOOKUP(A138,[1]【补偿汇总表】!$A$3:$P$196,4,FALSE)</f>
        <v>-0.251636</v>
      </c>
      <c r="D138" s="5">
        <f>VLOOKUP(A138,[1]【补偿汇总表】!$A$3:$P$196,7,FALSE)</f>
        <v>-0.862904</v>
      </c>
      <c r="E138" s="5">
        <f>VLOOKUP(A138,[1]【补偿汇总表】!$A$3:$P$196,10,FALSE)</f>
        <v>-0.017948</v>
      </c>
      <c r="F138" s="5">
        <f>VLOOKUP(A138,[1]【补偿汇总表】!$A$3:$P$196,13,FALSE)</f>
        <v>-1.362927</v>
      </c>
      <c r="G138" s="5">
        <f>VLOOKUP(A138,[1]【调峰补偿汇总表】!$A$3:$H$197,3,FALSE)-VLOOKUP(A138,[1]【调峰补偿汇总表】!$A$3:$H$197,4,FALSE)</f>
        <v>-0.002234</v>
      </c>
      <c r="H138" s="5">
        <f>VLOOKUP(A138,[1]【调峰补偿汇总表】!$A$3:$H$197,6,FALSE)-VLOOKUP(A138,[1]【调峰补偿汇总表】!$A$3:$H$197,7,FALSE)</f>
        <v>0</v>
      </c>
      <c r="I138" s="5">
        <f t="shared" si="2"/>
        <v>-2.546871</v>
      </c>
    </row>
    <row r="139" spans="1:9">
      <c r="A139" s="4" t="str">
        <f>[1]【补偿汇总表】!A139</f>
        <v>天二电厂</v>
      </c>
      <c r="B139" s="5">
        <f>VLOOKUP(A139,[1]【补偿汇总表】!$A$3:$P$196,16,FALSE)</f>
        <v>0.104583</v>
      </c>
      <c r="C139" s="5">
        <f>VLOOKUP(A139,[1]【补偿汇总表】!$A$3:$P$196,4,FALSE)</f>
        <v>-0.350884</v>
      </c>
      <c r="D139" s="5">
        <f>VLOOKUP(A139,[1]【补偿汇总表】!$A$3:$P$196,7,FALSE)</f>
        <v>-6.669016</v>
      </c>
      <c r="E139" s="5">
        <f>VLOOKUP(A139,[1]【补偿汇总表】!$A$3:$P$196,10,FALSE)</f>
        <v>-0.343809</v>
      </c>
      <c r="F139" s="5">
        <f>VLOOKUP(A139,[1]【补偿汇总表】!$A$3:$P$196,13,FALSE)</f>
        <v>-20.533187</v>
      </c>
      <c r="G139" s="5">
        <f>VLOOKUP(A139,[1]【调峰补偿汇总表】!$A$3:$H$197,3,FALSE)-VLOOKUP(A139,[1]【调峰补偿汇总表】!$A$3:$H$197,4,FALSE)</f>
        <v>-0.017265</v>
      </c>
      <c r="H139" s="5">
        <f>VLOOKUP(A139,[1]【调峰补偿汇总表】!$A$3:$H$197,6,FALSE)-VLOOKUP(A139,[1]【调峰补偿汇总表】!$A$3:$H$197,7,FALSE)</f>
        <v>0</v>
      </c>
      <c r="I139" s="5">
        <f t="shared" si="2"/>
        <v>-27.809578</v>
      </c>
    </row>
    <row r="140" spans="1:9">
      <c r="A140" s="4" t="str">
        <f>[1]【补偿汇总表】!A140</f>
        <v>天堂顶风电场</v>
      </c>
      <c r="B140" s="5">
        <f>VLOOKUP(A140,[1]【补偿汇总表】!$A$3:$P$196,16,FALSE)</f>
        <v>-0.066203</v>
      </c>
      <c r="C140" s="5">
        <f>VLOOKUP(A140,[1]【补偿汇总表】!$A$3:$P$196,4,FALSE)</f>
        <v>-0.338446</v>
      </c>
      <c r="D140" s="5">
        <f>VLOOKUP(A140,[1]【补偿汇总表】!$A$3:$P$196,7,FALSE)</f>
        <v>-1.160591</v>
      </c>
      <c r="E140" s="5">
        <f>VLOOKUP(A140,[1]【补偿汇总表】!$A$3:$P$196,10,FALSE)</f>
        <v>-0.065926</v>
      </c>
      <c r="F140" s="5">
        <f>VLOOKUP(A140,[1]【补偿汇总表】!$A$3:$P$196,13,FALSE)</f>
        <v>-3.595436</v>
      </c>
      <c r="G140" s="5">
        <f>VLOOKUP(A140,[1]【调峰补偿汇总表】!$A$3:$H$197,3,FALSE)-VLOOKUP(A140,[1]【调峰补偿汇总表】!$A$3:$H$197,4,FALSE)</f>
        <v>-0.003005</v>
      </c>
      <c r="H140" s="5">
        <f>VLOOKUP(A140,[1]【调峰补偿汇总表】!$A$3:$H$197,6,FALSE)-VLOOKUP(A140,[1]【调峰补偿汇总表】!$A$3:$H$197,7,FALSE)</f>
        <v>0</v>
      </c>
      <c r="I140" s="5">
        <f t="shared" si="2"/>
        <v>-5.229607</v>
      </c>
    </row>
    <row r="141" spans="1:9">
      <c r="A141" s="4" t="str">
        <f>[1]【补偿汇总表】!A141</f>
        <v>天武风电场</v>
      </c>
      <c r="B141" s="5">
        <f>VLOOKUP(A141,[1]【补偿汇总表】!$A$3:$P$196,16,FALSE)</f>
        <v>-0.021626</v>
      </c>
      <c r="C141" s="5">
        <f>VLOOKUP(A141,[1]【补偿汇总表】!$A$3:$P$196,4,FALSE)</f>
        <v>-0.110557</v>
      </c>
      <c r="D141" s="5">
        <f>VLOOKUP(A141,[1]【补偿汇总表】!$A$3:$P$196,7,FALSE)</f>
        <v>-0.37912</v>
      </c>
      <c r="E141" s="5">
        <f>VLOOKUP(A141,[1]【补偿汇总表】!$A$3:$P$196,10,FALSE)</f>
        <v>-0.021535</v>
      </c>
      <c r="F141" s="5">
        <f>VLOOKUP(A141,[1]【补偿汇总表】!$A$3:$P$196,13,FALSE)</f>
        <v>-1.174488</v>
      </c>
      <c r="G141" s="5">
        <f>VLOOKUP(A141,[1]【调峰补偿汇总表】!$A$3:$H$197,3,FALSE)-VLOOKUP(A141,[1]【调峰补偿汇总表】!$A$3:$H$197,4,FALSE)</f>
        <v>-0.000981</v>
      </c>
      <c r="H141" s="5">
        <f>VLOOKUP(A141,[1]【调峰补偿汇总表】!$A$3:$H$197,6,FALSE)-VLOOKUP(A141,[1]【调峰补偿汇总表】!$A$3:$H$197,7,FALSE)</f>
        <v>0</v>
      </c>
      <c r="I141" s="5">
        <f t="shared" si="2"/>
        <v>-1.708307</v>
      </c>
    </row>
    <row r="142" spans="1:9">
      <c r="A142" s="4" t="str">
        <f>[1]【补偿汇总表】!A142</f>
        <v>天一电厂</v>
      </c>
      <c r="B142" s="5">
        <f>VLOOKUP(A142,[1]【补偿汇总表】!$A$3:$P$196,16,FALSE)</f>
        <v>2.730293</v>
      </c>
      <c r="C142" s="5">
        <f>VLOOKUP(A142,[1]【补偿汇总表】!$A$3:$P$196,4,FALSE)</f>
        <v>0.225009</v>
      </c>
      <c r="D142" s="5">
        <f>VLOOKUP(A142,[1]【补偿汇总表】!$A$3:$P$196,7,FALSE)</f>
        <v>-2.773491</v>
      </c>
      <c r="E142" s="5">
        <f>VLOOKUP(A142,[1]【补偿汇总表】!$A$3:$P$196,10,FALSE)</f>
        <v>-0.133084</v>
      </c>
      <c r="F142" s="5">
        <f>VLOOKUP(A142,[1]【补偿汇总表】!$A$3:$P$196,13,FALSE)</f>
        <v>-8.350317</v>
      </c>
      <c r="G142" s="5">
        <f>VLOOKUP(A142,[1]【调峰补偿汇总表】!$A$3:$H$197,3,FALSE)-VLOOKUP(A142,[1]【调峰补偿汇总表】!$A$3:$H$197,4,FALSE)</f>
        <v>-0.00718</v>
      </c>
      <c r="H142" s="5">
        <f>VLOOKUP(A142,[1]【调峰补偿汇总表】!$A$3:$H$197,6,FALSE)-VLOOKUP(A142,[1]【调峰补偿汇总表】!$A$3:$H$197,7,FALSE)</f>
        <v>0</v>
      </c>
      <c r="I142" s="5">
        <f t="shared" si="2"/>
        <v>-8.30877</v>
      </c>
    </row>
    <row r="143" spans="1:9">
      <c r="A143" s="4" t="str">
        <f>[1]【补偿汇总表】!A143</f>
        <v>通威光伏站</v>
      </c>
      <c r="B143" s="5">
        <f>VLOOKUP(A143,[1]【补偿汇总表】!$A$3:$P$196,16,FALSE)</f>
        <v>-0.024008</v>
      </c>
      <c r="C143" s="5">
        <f>VLOOKUP(A143,[1]【补偿汇总表】!$A$3:$P$196,4,FALSE)</f>
        <v>-0.122735</v>
      </c>
      <c r="D143" s="5">
        <f>VLOOKUP(A143,[1]【补偿汇总表】!$A$3:$P$196,7,FALSE)</f>
        <v>-0.420882</v>
      </c>
      <c r="E143" s="5">
        <f>VLOOKUP(A143,[1]【补偿汇总表】!$A$3:$P$196,10,FALSE)</f>
        <v>-0.023908</v>
      </c>
      <c r="F143" s="5">
        <f>VLOOKUP(A143,[1]【补偿汇总表】!$A$3:$P$196,13,FALSE)</f>
        <v>-1.303865</v>
      </c>
      <c r="G143" s="5">
        <f>VLOOKUP(A143,[1]【调峰补偿汇总表】!$A$3:$H$197,3,FALSE)-VLOOKUP(A143,[1]【调峰补偿汇总表】!$A$3:$H$197,4,FALSE)</f>
        <v>-0.00109</v>
      </c>
      <c r="H143" s="5">
        <f>VLOOKUP(A143,[1]【调峰补偿汇总表】!$A$3:$H$197,6,FALSE)-VLOOKUP(A143,[1]【调峰补偿汇总表】!$A$3:$H$197,7,FALSE)</f>
        <v>0</v>
      </c>
      <c r="I143" s="5">
        <f t="shared" si="2"/>
        <v>-1.896488</v>
      </c>
    </row>
    <row r="144" spans="1:9">
      <c r="A144" s="4" t="str">
        <f>[1]【补偿汇总表】!A144</f>
        <v>驮娘江电厂</v>
      </c>
      <c r="B144" s="5">
        <f>VLOOKUP(A144,[1]【补偿汇总表】!$A$3:$P$196,16,FALSE)</f>
        <v>-0.009912</v>
      </c>
      <c r="C144" s="5">
        <f>VLOOKUP(A144,[1]【补偿汇总表】!$A$3:$P$196,4,FALSE)</f>
        <v>-0.050671</v>
      </c>
      <c r="D144" s="5">
        <f>VLOOKUP(A144,[1]【补偿汇总表】!$A$3:$P$196,7,FALSE)</f>
        <v>-0.17376</v>
      </c>
      <c r="E144" s="5">
        <f>VLOOKUP(A144,[1]【补偿汇总表】!$A$3:$P$196,10,FALSE)</f>
        <v>-0.00987</v>
      </c>
      <c r="F144" s="5">
        <f>VLOOKUP(A144,[1]【补偿汇总表】!$A$3:$P$196,13,FALSE)</f>
        <v>12.221708</v>
      </c>
      <c r="G144" s="5">
        <f>VLOOKUP(A144,[1]【调峰补偿汇总表】!$A$3:$H$197,3,FALSE)-VLOOKUP(A144,[1]【调峰补偿汇总表】!$A$3:$H$197,4,FALSE)</f>
        <v>-0.00045</v>
      </c>
      <c r="H144" s="5">
        <f>VLOOKUP(A144,[1]【调峰补偿汇总表】!$A$3:$H$197,6,FALSE)-VLOOKUP(A144,[1]【调峰补偿汇总表】!$A$3:$H$197,7,FALSE)</f>
        <v>0</v>
      </c>
      <c r="I144" s="5">
        <f t="shared" si="2"/>
        <v>11.977045</v>
      </c>
    </row>
    <row r="145" spans="1:9">
      <c r="A145" s="4" t="str">
        <f>[1]【补偿汇总表】!A145</f>
        <v>碗窑风电场</v>
      </c>
      <c r="B145" s="5">
        <f>VLOOKUP(A145,[1]【补偿汇总表】!$A$3:$P$196,16,FALSE)</f>
        <v>-0.10561</v>
      </c>
      <c r="C145" s="5">
        <f>VLOOKUP(A145,[1]【补偿汇总表】!$A$3:$P$196,4,FALSE)</f>
        <v>-0.539904</v>
      </c>
      <c r="D145" s="5">
        <f>VLOOKUP(A145,[1]【补偿汇总表】!$A$3:$P$196,7,FALSE)</f>
        <v>-1.851429</v>
      </c>
      <c r="E145" s="5">
        <f>VLOOKUP(A145,[1]【补偿汇总表】!$A$3:$P$196,10,FALSE)</f>
        <v>-0.105167</v>
      </c>
      <c r="F145" s="5">
        <f>VLOOKUP(A145,[1]【补偿汇总表】!$A$3:$P$196,13,FALSE)</f>
        <v>-5.735608</v>
      </c>
      <c r="G145" s="5">
        <f>VLOOKUP(A145,[1]【调峰补偿汇总表】!$A$3:$H$197,3,FALSE)-VLOOKUP(A145,[1]【调峰补偿汇总表】!$A$3:$H$197,4,FALSE)</f>
        <v>-0.004793</v>
      </c>
      <c r="H145" s="5">
        <f>VLOOKUP(A145,[1]【调峰补偿汇总表】!$A$3:$H$197,6,FALSE)-VLOOKUP(A145,[1]【调峰补偿汇总表】!$A$3:$H$197,7,FALSE)</f>
        <v>0</v>
      </c>
      <c r="I145" s="5">
        <f t="shared" si="2"/>
        <v>-8.342511</v>
      </c>
    </row>
    <row r="146" spans="1:9">
      <c r="A146" s="4" t="str">
        <f>[1]【补偿汇总表】!A146</f>
        <v>旺村电厂</v>
      </c>
      <c r="B146" s="5">
        <f>VLOOKUP(A146,[1]【补偿汇总表】!$A$3:$P$196,16,FALSE)</f>
        <v>-0.02426</v>
      </c>
      <c r="C146" s="5">
        <f>VLOOKUP(A146,[1]【补偿汇总表】!$A$3:$P$196,4,FALSE)</f>
        <v>-0.124026</v>
      </c>
      <c r="D146" s="5">
        <f>VLOOKUP(A146,[1]【补偿汇总表】!$A$3:$P$196,7,FALSE)</f>
        <v>-0.425306</v>
      </c>
      <c r="E146" s="5">
        <f>VLOOKUP(A146,[1]【补偿汇总表】!$A$3:$P$196,10,FALSE)</f>
        <v>-0.019914</v>
      </c>
      <c r="F146" s="5">
        <f>VLOOKUP(A146,[1]【补偿汇总表】!$A$3:$P$196,13,FALSE)</f>
        <v>-0.318145</v>
      </c>
      <c r="G146" s="5">
        <f>VLOOKUP(A146,[1]【调峰补偿汇总表】!$A$3:$H$197,3,FALSE)-VLOOKUP(A146,[1]【调峰补偿汇总表】!$A$3:$H$197,4,FALSE)</f>
        <v>-0.001101</v>
      </c>
      <c r="H146" s="5">
        <f>VLOOKUP(A146,[1]【调峰补偿汇总表】!$A$3:$H$197,6,FALSE)-VLOOKUP(A146,[1]【调峰补偿汇总表】!$A$3:$H$197,7,FALSE)</f>
        <v>0</v>
      </c>
      <c r="I146" s="5">
        <f t="shared" si="2"/>
        <v>-0.912752</v>
      </c>
    </row>
    <row r="147" spans="1:9">
      <c r="A147" s="4" t="str">
        <f>[1]【补偿汇总表】!A147</f>
        <v>旺村光伏站</v>
      </c>
      <c r="B147" s="5">
        <f>VLOOKUP(A147,[1]【补偿汇总表】!$A$3:$P$196,16,FALSE)</f>
        <v>-0.001577</v>
      </c>
      <c r="C147" s="5">
        <f>VLOOKUP(A147,[1]【补偿汇总表】!$A$3:$P$196,4,FALSE)</f>
        <v>-0.008061</v>
      </c>
      <c r="D147" s="5">
        <f>VLOOKUP(A147,[1]【补偿汇总表】!$A$3:$P$196,7,FALSE)</f>
        <v>-0.027644</v>
      </c>
      <c r="E147" s="5">
        <f>VLOOKUP(A147,[1]【补偿汇总表】!$A$3:$P$196,10,FALSE)</f>
        <v>-0.00157</v>
      </c>
      <c r="F147" s="5">
        <f>VLOOKUP(A147,[1]【补偿汇总表】!$A$3:$P$196,13,FALSE)</f>
        <v>-0.085638</v>
      </c>
      <c r="G147" s="5">
        <f>VLOOKUP(A147,[1]【调峰补偿汇总表】!$A$3:$H$197,3,FALSE)-VLOOKUP(A147,[1]【调峰补偿汇总表】!$A$3:$H$197,4,FALSE)</f>
        <v>-7.2e-5</v>
      </c>
      <c r="H147" s="5">
        <f>VLOOKUP(A147,[1]【调峰补偿汇总表】!$A$3:$H$197,6,FALSE)-VLOOKUP(A147,[1]【调峰补偿汇总表】!$A$3:$H$197,7,FALSE)</f>
        <v>0</v>
      </c>
      <c r="I147" s="5">
        <f t="shared" si="2"/>
        <v>-0.124562</v>
      </c>
    </row>
    <row r="148" spans="1:9">
      <c r="A148" s="4" t="str">
        <f>[1]【补偿汇总表】!A148</f>
        <v>沃岭风电场</v>
      </c>
      <c r="B148" s="5">
        <f>VLOOKUP(A148,[1]【补偿汇总表】!$A$3:$P$196,16,FALSE)</f>
        <v>-0.022563</v>
      </c>
      <c r="C148" s="5">
        <f>VLOOKUP(A148,[1]【补偿汇总表】!$A$3:$P$196,4,FALSE)</f>
        <v>-0.115349</v>
      </c>
      <c r="D148" s="5">
        <f>VLOOKUP(A148,[1]【补偿汇总表】!$A$3:$P$196,7,FALSE)</f>
        <v>-0.395553</v>
      </c>
      <c r="E148" s="5">
        <f>VLOOKUP(A148,[1]【补偿汇总表】!$A$3:$P$196,10,FALSE)</f>
        <v>-0.022469</v>
      </c>
      <c r="F148" s="5">
        <f>VLOOKUP(A148,[1]【补偿汇总表】!$A$3:$P$196,13,FALSE)</f>
        <v>-1.225398</v>
      </c>
      <c r="G148" s="5">
        <f>VLOOKUP(A148,[1]【调峰补偿汇总表】!$A$3:$H$197,3,FALSE)-VLOOKUP(A148,[1]【调峰补偿汇总表】!$A$3:$H$197,4,FALSE)</f>
        <v>-0.001024</v>
      </c>
      <c r="H148" s="5">
        <f>VLOOKUP(A148,[1]【调峰补偿汇总表】!$A$3:$H$197,6,FALSE)-VLOOKUP(A148,[1]【调峰补偿汇总表】!$A$3:$H$197,7,FALSE)</f>
        <v>0</v>
      </c>
      <c r="I148" s="5">
        <f t="shared" si="2"/>
        <v>-1.782356</v>
      </c>
    </row>
    <row r="149" spans="1:9">
      <c r="A149" s="4" t="str">
        <f>[1]【补偿汇总表】!A149</f>
        <v>乌东德右岸电厂</v>
      </c>
      <c r="B149" s="5">
        <f>VLOOKUP(A149,[1]【补偿汇总表】!$A$3:$P$196,16,FALSE)</f>
        <v>-0.749893</v>
      </c>
      <c r="C149" s="5">
        <f>VLOOKUP(A149,[1]【补偿汇总表】!$A$3:$P$196,4,FALSE)</f>
        <v>-3.833637</v>
      </c>
      <c r="D149" s="5">
        <f>VLOOKUP(A149,[1]【补偿汇总表】!$A$3:$P$196,7,FALSE)</f>
        <v>-13.146237</v>
      </c>
      <c r="E149" s="5">
        <f>VLOOKUP(A149,[1]【补偿汇总表】!$A$3:$P$196,10,FALSE)</f>
        <v>-0.703948</v>
      </c>
      <c r="F149" s="5">
        <f>VLOOKUP(A149,[1]【补偿汇总表】!$A$3:$P$196,13,FALSE)</f>
        <v>-40.721414</v>
      </c>
      <c r="G149" s="5">
        <f>VLOOKUP(A149,[1]【调峰补偿汇总表】!$A$3:$H$197,3,FALSE)-VLOOKUP(A149,[1]【调峰补偿汇总表】!$A$3:$H$197,4,FALSE)</f>
        <v>-0.034033</v>
      </c>
      <c r="H149" s="5">
        <f>VLOOKUP(A149,[1]【调峰补偿汇总表】!$A$3:$H$197,6,FALSE)-VLOOKUP(A149,[1]【调峰补偿汇总表】!$A$3:$H$197,7,FALSE)</f>
        <v>0</v>
      </c>
      <c r="I149" s="5">
        <f t="shared" si="2"/>
        <v>-59.189162</v>
      </c>
    </row>
    <row r="150" spans="1:9">
      <c r="A150" s="4" t="str">
        <f>[1]【补偿汇总表】!A150</f>
        <v>乌东德左岸电厂</v>
      </c>
      <c r="B150" s="5">
        <f>VLOOKUP(A150,[1]【补偿汇总表】!$A$3:$P$196,16,FALSE)</f>
        <v>-0.749893</v>
      </c>
      <c r="C150" s="5">
        <f>VLOOKUP(A150,[1]【补偿汇总表】!$A$3:$P$196,4,FALSE)</f>
        <v>-3.833637</v>
      </c>
      <c r="D150" s="5">
        <f>VLOOKUP(A150,[1]【补偿汇总表】!$A$3:$P$196,7,FALSE)</f>
        <v>-13.146237</v>
      </c>
      <c r="E150" s="5">
        <f>VLOOKUP(A150,[1]【补偿汇总表】!$A$3:$P$196,10,FALSE)</f>
        <v>-0.73882</v>
      </c>
      <c r="F150" s="5">
        <f>VLOOKUP(A150,[1]【补偿汇总表】!$A$3:$P$196,13,FALSE)</f>
        <v>-40.724024</v>
      </c>
      <c r="G150" s="5">
        <f>VLOOKUP(A150,[1]【调峰补偿汇总表】!$A$3:$H$197,3,FALSE)-VLOOKUP(A150,[1]【调峰补偿汇总表】!$A$3:$H$197,4,FALSE)</f>
        <v>-0.034033</v>
      </c>
      <c r="H150" s="5">
        <f>VLOOKUP(A150,[1]【调峰补偿汇总表】!$A$3:$H$197,6,FALSE)-VLOOKUP(A150,[1]【调峰补偿汇总表】!$A$3:$H$197,7,FALSE)</f>
        <v>0</v>
      </c>
      <c r="I150" s="5">
        <f t="shared" si="2"/>
        <v>-59.226644</v>
      </c>
    </row>
    <row r="151" spans="1:9">
      <c r="A151" s="4" t="str">
        <f>[1]【补偿汇总表】!A151</f>
        <v>乌家光伏站</v>
      </c>
      <c r="B151" s="5">
        <f>VLOOKUP(A151,[1]【补偿汇总表】!$A$3:$P$196,16,FALSE)</f>
        <v>-0.011278</v>
      </c>
      <c r="C151" s="5">
        <f>VLOOKUP(A151,[1]【补偿汇总表】!$A$3:$P$196,4,FALSE)</f>
        <v>-0.057654</v>
      </c>
      <c r="D151" s="5">
        <f>VLOOKUP(A151,[1]【补偿汇总表】!$A$3:$P$196,7,FALSE)</f>
        <v>-0.197705</v>
      </c>
      <c r="E151" s="5">
        <f>VLOOKUP(A151,[1]【补偿汇总表】!$A$3:$P$196,10,FALSE)</f>
        <v>-0.01123</v>
      </c>
      <c r="F151" s="5">
        <f>VLOOKUP(A151,[1]【补偿汇总表】!$A$3:$P$196,13,FALSE)</f>
        <v>-0.612477</v>
      </c>
      <c r="G151" s="5">
        <f>VLOOKUP(A151,[1]【调峰补偿汇总表】!$A$3:$H$197,3,FALSE)-VLOOKUP(A151,[1]【调峰补偿汇总表】!$A$3:$H$197,4,FALSE)</f>
        <v>-0.000512</v>
      </c>
      <c r="H151" s="5">
        <f>VLOOKUP(A151,[1]【调峰补偿汇总表】!$A$3:$H$197,6,FALSE)-VLOOKUP(A151,[1]【调峰补偿汇总表】!$A$3:$H$197,7,FALSE)</f>
        <v>0</v>
      </c>
      <c r="I151" s="5">
        <f t="shared" si="2"/>
        <v>-0.890856</v>
      </c>
    </row>
    <row r="152" spans="1:9">
      <c r="A152" s="4" t="str">
        <f>[1]【补偿汇总表】!A152</f>
        <v>西津电厂</v>
      </c>
      <c r="B152" s="5">
        <f>VLOOKUP(A152,[1]【补偿汇总表】!$A$3:$P$196,16,FALSE)</f>
        <v>-0.105812</v>
      </c>
      <c r="C152" s="5">
        <f>VLOOKUP(A152,[1]【补偿汇总表】!$A$3:$P$196,4,FALSE)</f>
        <v>-0.540935</v>
      </c>
      <c r="D152" s="5">
        <f>VLOOKUP(A152,[1]【补偿汇总表】!$A$3:$P$196,7,FALSE)</f>
        <v>-1.854964</v>
      </c>
      <c r="E152" s="5">
        <f>VLOOKUP(A152,[1]【补偿汇总表】!$A$3:$P$196,10,FALSE)</f>
        <v>-0.105304</v>
      </c>
      <c r="F152" s="5">
        <f>VLOOKUP(A152,[1]【补偿汇总表】!$A$3:$P$196,13,FALSE)</f>
        <v>-5.744042</v>
      </c>
      <c r="G152" s="5">
        <f>VLOOKUP(A152,[1]【调峰补偿汇总表】!$A$3:$H$197,3,FALSE)-VLOOKUP(A152,[1]【调峰补偿汇总表】!$A$3:$H$197,4,FALSE)</f>
        <v>-0.004802</v>
      </c>
      <c r="H152" s="5">
        <f>VLOOKUP(A152,[1]【调峰补偿汇总表】!$A$3:$H$197,6,FALSE)-VLOOKUP(A152,[1]【调峰补偿汇总表】!$A$3:$H$197,7,FALSE)</f>
        <v>0</v>
      </c>
      <c r="I152" s="5">
        <f t="shared" si="2"/>
        <v>-8.355859</v>
      </c>
    </row>
    <row r="153" spans="1:9">
      <c r="A153" s="4" t="str">
        <f>[1]【补偿汇总表】!A153</f>
        <v>霞义山风电场</v>
      </c>
      <c r="B153" s="5">
        <f>VLOOKUP(A153,[1]【补偿汇总表】!$A$3:$P$196,16,FALSE)</f>
        <v>-0.047866</v>
      </c>
      <c r="C153" s="5">
        <f>VLOOKUP(A153,[1]【补偿汇总表】!$A$3:$P$196,4,FALSE)</f>
        <v>-0.244704</v>
      </c>
      <c r="D153" s="5">
        <f>VLOOKUP(A153,[1]【补偿汇总表】!$A$3:$P$196,7,FALSE)</f>
        <v>-0.839135</v>
      </c>
      <c r="E153" s="5">
        <f>VLOOKUP(A153,[1]【补偿汇总表】!$A$3:$P$196,10,FALSE)</f>
        <v>-0.047666</v>
      </c>
      <c r="F153" s="5">
        <f>VLOOKUP(A153,[1]【补偿汇总表】!$A$3:$P$196,13,FALSE)</f>
        <v>-2.599587</v>
      </c>
      <c r="G153" s="5">
        <f>VLOOKUP(A153,[1]【调峰补偿汇总表】!$A$3:$H$197,3,FALSE)-VLOOKUP(A153,[1]【调峰补偿汇总表】!$A$3:$H$197,4,FALSE)</f>
        <v>-0.002172</v>
      </c>
      <c r="H153" s="5">
        <f>VLOOKUP(A153,[1]【调峰补偿汇总表】!$A$3:$H$197,6,FALSE)-VLOOKUP(A153,[1]【调峰补偿汇总表】!$A$3:$H$197,7,FALSE)</f>
        <v>0</v>
      </c>
      <c r="I153" s="5">
        <f t="shared" si="2"/>
        <v>-3.78113</v>
      </c>
    </row>
    <row r="154" spans="1:9">
      <c r="A154" s="4" t="str">
        <f>[1]【补偿汇总表】!A154</f>
        <v>下桥电厂</v>
      </c>
      <c r="B154" s="5">
        <f>VLOOKUP(A154,[1]【补偿汇总表】!$A$3:$P$196,16,FALSE)</f>
        <v>-0.00465</v>
      </c>
      <c r="C154" s="5">
        <f>VLOOKUP(A154,[1]【补偿汇总表】!$A$3:$P$196,4,FALSE)</f>
        <v>-0.023774</v>
      </c>
      <c r="D154" s="5">
        <f>VLOOKUP(A154,[1]【补偿汇总表】!$A$3:$P$196,7,FALSE)</f>
        <v>-0.081526</v>
      </c>
      <c r="E154" s="5">
        <f>VLOOKUP(A154,[1]【补偿汇总表】!$A$3:$P$196,10,FALSE)</f>
        <v>-0.004631</v>
      </c>
      <c r="F154" s="5">
        <f>VLOOKUP(A154,[1]【补偿汇总表】!$A$3:$P$196,13,FALSE)</f>
        <v>-0.252512</v>
      </c>
      <c r="G154" s="5">
        <f>VLOOKUP(A154,[1]【调峰补偿汇总表】!$A$3:$H$197,3,FALSE)-VLOOKUP(A154,[1]【调峰补偿汇总表】!$A$3:$H$197,4,FALSE)</f>
        <v>-0.000211</v>
      </c>
      <c r="H154" s="5">
        <f>VLOOKUP(A154,[1]【调峰补偿汇总表】!$A$3:$H$197,6,FALSE)-VLOOKUP(A154,[1]【调峰补偿汇总表】!$A$3:$H$197,7,FALSE)</f>
        <v>0</v>
      </c>
      <c r="I154" s="5">
        <f t="shared" si="2"/>
        <v>-0.367304</v>
      </c>
    </row>
    <row r="155" spans="1:9">
      <c r="A155" s="4" t="str">
        <f>[1]【补偿汇总表】!A155</f>
        <v>仙衣滩电厂</v>
      </c>
      <c r="B155" s="5">
        <f>VLOOKUP(A155,[1]【补偿汇总表】!$A$3:$P$196,16,FALSE)</f>
        <v>-0.073913</v>
      </c>
      <c r="C155" s="5">
        <f>VLOOKUP(A155,[1]【补偿汇总表】!$A$3:$P$196,4,FALSE)</f>
        <v>-0.377863</v>
      </c>
      <c r="D155" s="5">
        <f>VLOOKUP(A155,[1]【补偿汇总表】!$A$3:$P$196,7,FALSE)</f>
        <v>-1.29576</v>
      </c>
      <c r="E155" s="5">
        <f>VLOOKUP(A155,[1]【补偿汇总表】!$A$3:$P$196,10,FALSE)</f>
        <v>-0.067517</v>
      </c>
      <c r="F155" s="5">
        <f>VLOOKUP(A155,[1]【补偿汇总表】!$A$3:$P$196,13,FALSE)</f>
        <v>-4.014179</v>
      </c>
      <c r="G155" s="5">
        <f>VLOOKUP(A155,[1]【调峰补偿汇总表】!$A$3:$H$197,3,FALSE)-VLOOKUP(A155,[1]【调峰补偿汇总表】!$A$3:$H$197,4,FALSE)</f>
        <v>-0.003354</v>
      </c>
      <c r="H155" s="5">
        <f>VLOOKUP(A155,[1]【调峰补偿汇总表】!$A$3:$H$197,6,FALSE)-VLOOKUP(A155,[1]【调峰补偿汇总表】!$A$3:$H$197,7,FALSE)</f>
        <v>0</v>
      </c>
      <c r="I155" s="5">
        <f t="shared" si="2"/>
        <v>-5.832586</v>
      </c>
    </row>
    <row r="156" spans="1:9">
      <c r="A156" s="4" t="str">
        <f>[1]【补偿汇总表】!A156</f>
        <v>祥甜风电场</v>
      </c>
      <c r="B156" s="5">
        <f>VLOOKUP(A156,[1]【补偿汇总表】!$A$3:$P$196,16,FALSE)</f>
        <v>-0.031042</v>
      </c>
      <c r="C156" s="5">
        <f>VLOOKUP(A156,[1]【补偿汇总表】!$A$3:$P$196,4,FALSE)</f>
        <v>-0.158693</v>
      </c>
      <c r="D156" s="5">
        <f>VLOOKUP(A156,[1]【补偿汇总表】!$A$3:$P$196,7,FALSE)</f>
        <v>-0.544189</v>
      </c>
      <c r="E156" s="5">
        <f>VLOOKUP(A156,[1]【补偿汇总表】!$A$3:$P$196,10,FALSE)</f>
        <v>-0.030912</v>
      </c>
      <c r="F156" s="5">
        <f>VLOOKUP(A156,[1]【补偿汇总表】!$A$3:$P$196,13,FALSE)</f>
        <v>-1.685861</v>
      </c>
      <c r="G156" s="5">
        <f>VLOOKUP(A156,[1]【调峰补偿汇总表】!$A$3:$H$197,3,FALSE)-VLOOKUP(A156,[1]【调峰补偿汇总表】!$A$3:$H$197,4,FALSE)</f>
        <v>-0.001409</v>
      </c>
      <c r="H156" s="5">
        <f>VLOOKUP(A156,[1]【调峰补偿汇总表】!$A$3:$H$197,6,FALSE)-VLOOKUP(A156,[1]【调峰补偿汇总表】!$A$3:$H$197,7,FALSE)</f>
        <v>0</v>
      </c>
      <c r="I156" s="5">
        <f t="shared" si="2"/>
        <v>-2.452106</v>
      </c>
    </row>
    <row r="157" spans="1:9">
      <c r="A157" s="4" t="str">
        <f>[1]【补偿汇总表】!A157</f>
        <v>小湾光伏站</v>
      </c>
      <c r="B157" s="5">
        <f>VLOOKUP(A157,[1]【补偿汇总表】!$A$3:$P$196,16,FALSE)</f>
        <v>-0.014287</v>
      </c>
      <c r="C157" s="5">
        <f>VLOOKUP(A157,[1]【补偿汇总表】!$A$3:$P$196,4,FALSE)</f>
        <v>-0.073039</v>
      </c>
      <c r="D157" s="5">
        <f>VLOOKUP(A157,[1]【补偿汇总表】!$A$3:$P$196,7,FALSE)</f>
        <v>-0.250463</v>
      </c>
      <c r="E157" s="5">
        <f>VLOOKUP(A157,[1]【补偿汇总表】!$A$3:$P$196,10,FALSE)</f>
        <v>-0.014227</v>
      </c>
      <c r="F157" s="5">
        <f>VLOOKUP(A157,[1]【补偿汇总表】!$A$3:$P$196,13,FALSE)</f>
        <v>-0.775919</v>
      </c>
      <c r="G157" s="5">
        <f>VLOOKUP(A157,[1]【调峰补偿汇总表】!$A$3:$H$197,3,FALSE)-VLOOKUP(A157,[1]【调峰补偿汇总表】!$A$3:$H$197,4,FALSE)</f>
        <v>-0.000648</v>
      </c>
      <c r="H157" s="5">
        <f>VLOOKUP(A157,[1]【调峰补偿汇总表】!$A$3:$H$197,6,FALSE)-VLOOKUP(A157,[1]【调峰补偿汇总表】!$A$3:$H$197,7,FALSE)</f>
        <v>0</v>
      </c>
      <c r="I157" s="5">
        <f t="shared" si="2"/>
        <v>-1.128583</v>
      </c>
    </row>
    <row r="158" spans="1:9">
      <c r="A158" s="4" t="str">
        <f>[1]【补偿汇总表】!A158</f>
        <v>协合风电场</v>
      </c>
      <c r="B158" s="5">
        <f>VLOOKUP(A158,[1]【补偿汇总表】!$A$3:$P$196,16,FALSE)</f>
        <v>-0.075051</v>
      </c>
      <c r="C158" s="5">
        <f>VLOOKUP(A158,[1]【补偿汇总表】!$A$3:$P$196,4,FALSE)</f>
        <v>-0.383678</v>
      </c>
      <c r="D158" s="5">
        <f>VLOOKUP(A158,[1]【补偿汇总表】!$A$3:$P$196,7,FALSE)</f>
        <v>-1.315701</v>
      </c>
      <c r="E158" s="5">
        <f>VLOOKUP(A158,[1]【补偿汇总表】!$A$3:$P$196,10,FALSE)</f>
        <v>-0.074736</v>
      </c>
      <c r="F158" s="5">
        <f>VLOOKUP(A158,[1]【补偿汇总表】!$A$3:$P$196,13,FALSE)</f>
        <v>-4.075955</v>
      </c>
      <c r="G158" s="5">
        <f>VLOOKUP(A158,[1]【调峰补偿汇总表】!$A$3:$H$197,3,FALSE)-VLOOKUP(A158,[1]【调峰补偿汇总表】!$A$3:$H$197,4,FALSE)</f>
        <v>-0.003406</v>
      </c>
      <c r="H158" s="5">
        <f>VLOOKUP(A158,[1]【调峰补偿汇总表】!$A$3:$H$197,6,FALSE)-VLOOKUP(A158,[1]【调峰补偿汇总表】!$A$3:$H$197,7,FALSE)</f>
        <v>0</v>
      </c>
      <c r="I158" s="5">
        <f t="shared" si="2"/>
        <v>-5.928527</v>
      </c>
    </row>
    <row r="159" spans="1:9">
      <c r="A159" s="4" t="str">
        <f>[1]【补偿汇总表】!A159</f>
        <v>鑫奥光伏站</v>
      </c>
      <c r="B159" s="5">
        <f>VLOOKUP(A159,[1]【补偿汇总表】!$A$3:$P$196,16,FALSE)</f>
        <v>-0.01151</v>
      </c>
      <c r="C159" s="5">
        <f>VLOOKUP(A159,[1]【补偿汇总表】!$A$3:$P$196,4,FALSE)</f>
        <v>-0.058841</v>
      </c>
      <c r="D159" s="5">
        <f>VLOOKUP(A159,[1]【补偿汇总表】!$A$3:$P$196,7,FALSE)</f>
        <v>-0.201778</v>
      </c>
      <c r="E159" s="5">
        <f>VLOOKUP(A159,[1]【补偿汇总表】!$A$3:$P$196,10,FALSE)</f>
        <v>-0.011462</v>
      </c>
      <c r="F159" s="5">
        <f>VLOOKUP(A159,[1]【补偿汇总表】!$A$3:$P$196,13,FALSE)</f>
        <v>-0.625094</v>
      </c>
      <c r="G159" s="5">
        <f>VLOOKUP(A159,[1]【调峰补偿汇总表】!$A$3:$H$197,3,FALSE)-VLOOKUP(A159,[1]【调峰补偿汇总表】!$A$3:$H$197,4,FALSE)</f>
        <v>-0.000522</v>
      </c>
      <c r="H159" s="5">
        <f>VLOOKUP(A159,[1]【调峰补偿汇总表】!$A$3:$H$197,6,FALSE)-VLOOKUP(A159,[1]【调峰补偿汇总表】!$A$3:$H$197,7,FALSE)</f>
        <v>0</v>
      </c>
      <c r="I159" s="5">
        <f t="shared" si="2"/>
        <v>-0.909207</v>
      </c>
    </row>
    <row r="160" spans="1:9">
      <c r="A160" s="4" t="str">
        <f>[1]【补偿汇总表】!A160</f>
        <v>兴旺光伏站</v>
      </c>
      <c r="B160" s="5">
        <f>VLOOKUP(A160,[1]【补偿汇总表】!$A$3:$P$196,16,FALSE)</f>
        <v>0</v>
      </c>
      <c r="C160" s="5">
        <f>VLOOKUP(A160,[1]【补偿汇总表】!$A$3:$P$196,4,FALSE)</f>
        <v>0</v>
      </c>
      <c r="D160" s="5">
        <f>VLOOKUP(A160,[1]【补偿汇总表】!$A$3:$P$196,7,FALSE)</f>
        <v>0</v>
      </c>
      <c r="E160" s="5">
        <f>VLOOKUP(A160,[1]【补偿汇总表】!$A$3:$P$196,10,FALSE)</f>
        <v>0</v>
      </c>
      <c r="F160" s="5">
        <f>VLOOKUP(A160,[1]【补偿汇总表】!$A$3:$P$196,13,FALSE)</f>
        <v>0</v>
      </c>
      <c r="G160" s="5">
        <f>VLOOKUP(A160,[1]【调峰补偿汇总表】!$A$3:$H$197,3,FALSE)-VLOOKUP(A160,[1]【调峰补偿汇总表】!$A$3:$H$197,4,FALSE)</f>
        <v>0</v>
      </c>
      <c r="H160" s="5">
        <f>VLOOKUP(A160,[1]【调峰补偿汇总表】!$A$3:$H$197,6,FALSE)-VLOOKUP(A160,[1]【调峰补偿汇总表】!$A$3:$H$197,7,FALSE)</f>
        <v>0</v>
      </c>
      <c r="I160" s="5">
        <f t="shared" si="2"/>
        <v>0</v>
      </c>
    </row>
    <row r="161" spans="1:9">
      <c r="A161" s="4" t="str">
        <f>[1]【补偿汇总表】!A161</f>
        <v>兴义电厂</v>
      </c>
      <c r="B161" s="5">
        <f>VLOOKUP(A161,[1]【补偿汇总表】!$A$3:$P$196,16,FALSE)</f>
        <v>0.0081</v>
      </c>
      <c r="C161" s="5">
        <f>VLOOKUP(A161,[1]【补偿汇总表】!$A$3:$P$196,4,FALSE)</f>
        <v>0</v>
      </c>
      <c r="D161" s="5">
        <f>VLOOKUP(A161,[1]【补偿汇总表】!$A$3:$P$196,7,FALSE)</f>
        <v>0</v>
      </c>
      <c r="E161" s="5">
        <f>VLOOKUP(A161,[1]【补偿汇总表】!$A$3:$P$196,10,FALSE)</f>
        <v>0</v>
      </c>
      <c r="F161" s="5">
        <f>VLOOKUP(A161,[1]【补偿汇总表】!$A$3:$P$196,13,FALSE)</f>
        <v>0.138418</v>
      </c>
      <c r="G161" s="5">
        <f>VLOOKUP(A161,[1]【调峰补偿汇总表】!$A$3:$H$197,3,FALSE)-VLOOKUP(A161,[1]【调峰补偿汇总表】!$A$3:$H$197,4,FALSE)</f>
        <v>0</v>
      </c>
      <c r="H161" s="5">
        <f>VLOOKUP(A161,[1]【调峰补偿汇总表】!$A$3:$H$197,6,FALSE)-VLOOKUP(A161,[1]【调峰补偿汇总表】!$A$3:$H$197,7,FALSE)</f>
        <v>0</v>
      </c>
      <c r="I161" s="5">
        <f t="shared" si="2"/>
        <v>0.146518</v>
      </c>
    </row>
    <row r="162" spans="1:9">
      <c r="A162" s="4" t="str">
        <f>[1]【补偿汇总表】!A162</f>
        <v>旭晖风电场</v>
      </c>
      <c r="B162" s="5">
        <f>VLOOKUP(A162,[1]【补偿汇总表】!$A$3:$P$196,16,FALSE)</f>
        <v>-0.042253</v>
      </c>
      <c r="C162" s="5">
        <f>VLOOKUP(A162,[1]【补偿汇总表】!$A$3:$P$196,4,FALSE)</f>
        <v>-0.216009</v>
      </c>
      <c r="D162" s="5">
        <f>VLOOKUP(A162,[1]【补偿汇总表】!$A$3:$P$196,7,FALSE)</f>
        <v>-0.740734</v>
      </c>
      <c r="E162" s="5">
        <f>VLOOKUP(A162,[1]【补偿汇总表】!$A$3:$P$196,10,FALSE)</f>
        <v>-0.042076</v>
      </c>
      <c r="F162" s="5">
        <f>VLOOKUP(A162,[1]【补偿汇总表】!$A$3:$P$196,13,FALSE)</f>
        <v>-2.294746</v>
      </c>
      <c r="G162" s="5">
        <f>VLOOKUP(A162,[1]【调峰补偿汇总表】!$A$3:$H$197,3,FALSE)-VLOOKUP(A162,[1]【调峰补偿汇总表】!$A$3:$H$197,4,FALSE)</f>
        <v>-0.001918</v>
      </c>
      <c r="H162" s="5">
        <f>VLOOKUP(A162,[1]【调峰补偿汇总表】!$A$3:$H$197,6,FALSE)-VLOOKUP(A162,[1]【调峰补偿汇总表】!$A$3:$H$197,7,FALSE)</f>
        <v>0</v>
      </c>
      <c r="I162" s="5">
        <f t="shared" si="2"/>
        <v>-3.337736</v>
      </c>
    </row>
    <row r="163" spans="1:9">
      <c r="A163" s="4" t="str">
        <f>[1]【补偿汇总表】!A163</f>
        <v>旭晖光伏站</v>
      </c>
      <c r="B163" s="5">
        <f>VLOOKUP(A163,[1]【补偿汇总表】!$A$3:$P$196,16,FALSE)</f>
        <v>-0.012714</v>
      </c>
      <c r="C163" s="5">
        <f>VLOOKUP(A163,[1]【补偿汇总表】!$A$3:$P$196,4,FALSE)</f>
        <v>-0.064996</v>
      </c>
      <c r="D163" s="5">
        <f>VLOOKUP(A163,[1]【补偿汇总表】!$A$3:$P$196,7,FALSE)</f>
        <v>-0.222883</v>
      </c>
      <c r="E163" s="5">
        <f>VLOOKUP(A163,[1]【补偿汇总表】!$A$3:$P$196,10,FALSE)</f>
        <v>-0.012661</v>
      </c>
      <c r="F163" s="5">
        <f>VLOOKUP(A163,[1]【补偿汇总表】!$A$3:$P$196,13,FALSE)</f>
        <v>-0.690478</v>
      </c>
      <c r="G163" s="5">
        <f>VLOOKUP(A163,[1]【调峰补偿汇总表】!$A$3:$H$197,3,FALSE)-VLOOKUP(A163,[1]【调峰补偿汇总表】!$A$3:$H$197,4,FALSE)</f>
        <v>-0.000577</v>
      </c>
      <c r="H163" s="5">
        <f>VLOOKUP(A163,[1]【调峰补偿汇总表】!$A$3:$H$197,6,FALSE)-VLOOKUP(A163,[1]【调峰补偿汇总表】!$A$3:$H$197,7,FALSE)</f>
        <v>0</v>
      </c>
      <c r="I163" s="5">
        <f t="shared" si="2"/>
        <v>-1.004309</v>
      </c>
    </row>
    <row r="164" spans="1:9">
      <c r="A164" s="4" t="str">
        <f>[1]【补偿汇总表】!A164</f>
        <v>浔州电厂</v>
      </c>
      <c r="B164" s="5">
        <f>VLOOKUP(A164,[1]【补偿汇总表】!$A$3:$P$196,16,FALSE)</f>
        <v>-0.40179</v>
      </c>
      <c r="C164" s="5">
        <f>VLOOKUP(A164,[1]【补偿汇总表】!$A$3:$P$196,4,FALSE)</f>
        <v>-2.054048</v>
      </c>
      <c r="D164" s="5">
        <f>VLOOKUP(A164,[1]【补偿汇总表】!$A$3:$P$196,7,FALSE)</f>
        <v>-7.043703</v>
      </c>
      <c r="E164" s="5">
        <f>VLOOKUP(A164,[1]【补偿汇总表】!$A$3:$P$196,10,FALSE)</f>
        <v>-0.399791</v>
      </c>
      <c r="F164" s="5">
        <f>VLOOKUP(A164,[1]【补偿汇总表】!$A$3:$P$196,13,FALSE)</f>
        <v>-21.761772</v>
      </c>
      <c r="G164" s="5">
        <f>VLOOKUP(A164,[1]【调峰补偿汇总表】!$A$3:$H$197,3,FALSE)-VLOOKUP(A164,[1]【调峰补偿汇总表】!$A$3:$H$197,4,FALSE)</f>
        <v>-0.018235</v>
      </c>
      <c r="H164" s="5">
        <f>VLOOKUP(A164,[1]【调峰补偿汇总表】!$A$3:$H$197,6,FALSE)-VLOOKUP(A164,[1]【调峰补偿汇总表】!$A$3:$H$197,7,FALSE)</f>
        <v>0</v>
      </c>
      <c r="I164" s="5">
        <f t="shared" si="2"/>
        <v>-31.679339</v>
      </c>
    </row>
    <row r="165" spans="1:9">
      <c r="A165" s="4" t="str">
        <f>[1]【补偿汇总表】!A165</f>
        <v>迅风风电场</v>
      </c>
      <c r="B165" s="5">
        <f>VLOOKUP(A165,[1]【补偿汇总表】!$A$3:$P$196,16,FALSE)</f>
        <v>-0.081577</v>
      </c>
      <c r="C165" s="5">
        <f>VLOOKUP(A165,[1]【补偿汇总表】!$A$3:$P$196,4,FALSE)</f>
        <v>-0.41704</v>
      </c>
      <c r="D165" s="5">
        <f>VLOOKUP(A165,[1]【补偿汇总表】!$A$3:$P$196,7,FALSE)</f>
        <v>-1.430107</v>
      </c>
      <c r="E165" s="5">
        <f>VLOOKUP(A165,[1]【补偿汇总表】!$A$3:$P$196,10,FALSE)</f>
        <v>-0.081235</v>
      </c>
      <c r="F165" s="5">
        <f>VLOOKUP(A165,[1]【补偿汇总表】!$A$3:$P$196,13,FALSE)</f>
        <v>-4.430378</v>
      </c>
      <c r="G165" s="5">
        <f>VLOOKUP(A165,[1]【调峰补偿汇总表】!$A$3:$H$197,3,FALSE)-VLOOKUP(A165,[1]【调峰补偿汇总表】!$A$3:$H$197,4,FALSE)</f>
        <v>-0.003702</v>
      </c>
      <c r="H165" s="5">
        <f>VLOOKUP(A165,[1]【调峰补偿汇总表】!$A$3:$H$197,6,FALSE)-VLOOKUP(A165,[1]【调峰补偿汇总表】!$A$3:$H$197,7,FALSE)</f>
        <v>0</v>
      </c>
      <c r="I165" s="5">
        <f t="shared" si="2"/>
        <v>-6.444039</v>
      </c>
    </row>
    <row r="166" spans="1:9">
      <c r="A166" s="4" t="str">
        <f>[1]【补偿汇总表】!A166</f>
        <v>岩滩电厂</v>
      </c>
      <c r="B166" s="5">
        <f>VLOOKUP(A166,[1]【补偿汇总表】!$A$3:$P$196,16,FALSE)</f>
        <v>-0.614672</v>
      </c>
      <c r="C166" s="5">
        <f>VLOOKUP(A166,[1]【补偿汇总表】!$A$3:$P$196,4,FALSE)</f>
        <v>-0.142355</v>
      </c>
      <c r="D166" s="5">
        <f>VLOOKUP(A166,[1]【补偿汇总表】!$A$3:$P$196,7,FALSE)</f>
        <v>-10.775704</v>
      </c>
      <c r="E166" s="5">
        <f>VLOOKUP(A166,[1]【补偿汇总表】!$A$3:$P$196,10,FALSE)</f>
        <v>12.372258</v>
      </c>
      <c r="F166" s="5">
        <f>VLOOKUP(A166,[1]【补偿汇总表】!$A$3:$P$196,13,FALSE)</f>
        <v>10.217768</v>
      </c>
      <c r="G166" s="5">
        <f>VLOOKUP(A166,[1]【调峰补偿汇总表】!$A$3:$H$197,3,FALSE)-VLOOKUP(A166,[1]【调峰补偿汇总表】!$A$3:$H$197,4,FALSE)</f>
        <v>-0.027896</v>
      </c>
      <c r="H166" s="5">
        <f>VLOOKUP(A166,[1]【调峰补偿汇总表】!$A$3:$H$197,6,FALSE)-VLOOKUP(A166,[1]【调峰补偿汇总表】!$A$3:$H$197,7,FALSE)</f>
        <v>0</v>
      </c>
      <c r="I166" s="5">
        <f t="shared" si="2"/>
        <v>11.029399</v>
      </c>
    </row>
    <row r="167" spans="1:9">
      <c r="A167" s="4" t="str">
        <f>[1]【补偿汇总表】!A167</f>
        <v>杨村风电场</v>
      </c>
      <c r="B167" s="5">
        <f>VLOOKUP(A167,[1]【补偿汇总表】!$A$3:$P$196,16,FALSE)</f>
        <v>-0.029187</v>
      </c>
      <c r="C167" s="5">
        <f>VLOOKUP(A167,[1]【补偿汇总表】!$A$3:$P$196,4,FALSE)</f>
        <v>-0.149211</v>
      </c>
      <c r="D167" s="5">
        <f>VLOOKUP(A167,[1]【补偿汇总表】!$A$3:$P$196,7,FALSE)</f>
        <v>-0.511671</v>
      </c>
      <c r="E167" s="5">
        <f>VLOOKUP(A167,[1]【补偿汇总表】!$A$3:$P$196,10,FALSE)</f>
        <v>-0.029065</v>
      </c>
      <c r="F167" s="5">
        <f>VLOOKUP(A167,[1]【补偿汇总表】!$A$3:$P$196,13,FALSE)</f>
        <v>-1.585125</v>
      </c>
      <c r="G167" s="5">
        <f>VLOOKUP(A167,[1]【调峰补偿汇总表】!$A$3:$H$197,3,FALSE)-VLOOKUP(A167,[1]【调峰补偿汇总表】!$A$3:$H$197,4,FALSE)</f>
        <v>-0.001325</v>
      </c>
      <c r="H167" s="5">
        <f>VLOOKUP(A167,[1]【调峰补偿汇总表】!$A$3:$H$197,6,FALSE)-VLOOKUP(A167,[1]【调峰补偿汇总表】!$A$3:$H$197,7,FALSE)</f>
        <v>0</v>
      </c>
      <c r="I167" s="5">
        <f t="shared" si="2"/>
        <v>-2.305584</v>
      </c>
    </row>
    <row r="168" spans="1:9">
      <c r="A168" s="4" t="str">
        <f>[1]【补偿汇总表】!A168</f>
        <v>叶茂电厂</v>
      </c>
      <c r="B168" s="5">
        <f>VLOOKUP(A168,[1]【补偿汇总表】!$A$3:$P$196,16,FALSE)</f>
        <v>-0.010094</v>
      </c>
      <c r="C168" s="5">
        <f>VLOOKUP(A168,[1]【补偿汇总表】!$A$3:$P$196,4,FALSE)</f>
        <v>-0.051604</v>
      </c>
      <c r="D168" s="5">
        <f>VLOOKUP(A168,[1]【补偿汇总表】!$A$3:$P$196,7,FALSE)</f>
        <v>-0.176961</v>
      </c>
      <c r="E168" s="5">
        <f>VLOOKUP(A168,[1]【补偿汇总表】!$A$3:$P$196,10,FALSE)</f>
        <v>-0.010013</v>
      </c>
      <c r="F168" s="5">
        <f>VLOOKUP(A168,[1]【补偿汇总表】!$A$3:$P$196,13,FALSE)</f>
        <v>-0.548139</v>
      </c>
      <c r="G168" s="5">
        <f>VLOOKUP(A168,[1]【调峰补偿汇总表】!$A$3:$H$197,3,FALSE)-VLOOKUP(A168,[1]【调峰补偿汇总表】!$A$3:$H$197,4,FALSE)</f>
        <v>-0.000458</v>
      </c>
      <c r="H168" s="5">
        <f>VLOOKUP(A168,[1]【调峰补偿汇总表】!$A$3:$H$197,6,FALSE)-VLOOKUP(A168,[1]【调峰补偿汇总表】!$A$3:$H$197,7,FALSE)</f>
        <v>0</v>
      </c>
      <c r="I168" s="5">
        <f t="shared" si="2"/>
        <v>-0.797269</v>
      </c>
    </row>
    <row r="169" spans="1:9">
      <c r="A169" s="4" t="str">
        <f>[1]【补偿汇总表】!A169</f>
        <v>英利光伏站</v>
      </c>
      <c r="B169" s="5">
        <f>VLOOKUP(A169,[1]【补偿汇总表】!$A$3:$P$196,16,FALSE)</f>
        <v>-0.006502</v>
      </c>
      <c r="C169" s="5">
        <f>VLOOKUP(A169,[1]【补偿汇总表】!$A$3:$P$196,4,FALSE)</f>
        <v>-0.033241</v>
      </c>
      <c r="D169" s="5">
        <f>VLOOKUP(A169,[1]【补偿汇总表】!$A$3:$P$196,7,FALSE)</f>
        <v>-0.11399</v>
      </c>
      <c r="E169" s="5">
        <f>VLOOKUP(A169,[1]【补偿汇总表】!$A$3:$P$196,10,FALSE)</f>
        <v>-0.006475</v>
      </c>
      <c r="F169" s="5">
        <f>VLOOKUP(A169,[1]【补偿汇总表】!$A$3:$P$196,13,FALSE)</f>
        <v>-0.353134</v>
      </c>
      <c r="G169" s="5">
        <f>VLOOKUP(A169,[1]【调峰补偿汇总表】!$A$3:$H$197,3,FALSE)-VLOOKUP(A169,[1]【调峰补偿汇总表】!$A$3:$H$197,4,FALSE)</f>
        <v>-0.000295</v>
      </c>
      <c r="H169" s="5">
        <f>VLOOKUP(A169,[1]【调峰补偿汇总表】!$A$3:$H$197,6,FALSE)-VLOOKUP(A169,[1]【调峰补偿汇总表】!$A$3:$H$197,7,FALSE)</f>
        <v>0</v>
      </c>
      <c r="I169" s="5">
        <f t="shared" si="2"/>
        <v>-0.513637</v>
      </c>
    </row>
    <row r="170" spans="1:9">
      <c r="A170" s="4" t="str">
        <f>[1]【补偿汇总表】!A170</f>
        <v>英学光伏站</v>
      </c>
      <c r="B170" s="5">
        <f>VLOOKUP(A170,[1]【补偿汇总表】!$A$3:$P$196,16,FALSE)</f>
        <v>-0.014801</v>
      </c>
      <c r="C170" s="5">
        <f>VLOOKUP(A170,[1]【补偿汇总表】!$A$3:$P$196,4,FALSE)</f>
        <v>-0.075665</v>
      </c>
      <c r="D170" s="5">
        <f>VLOOKUP(A170,[1]【补偿汇总表】!$A$3:$P$196,7,FALSE)</f>
        <v>-0.259467</v>
      </c>
      <c r="E170" s="5">
        <f>VLOOKUP(A170,[1]【补偿汇总表】!$A$3:$P$196,10,FALSE)</f>
        <v>-0.014739</v>
      </c>
      <c r="F170" s="5">
        <f>VLOOKUP(A170,[1]【补偿汇总表】!$A$3:$P$196,13,FALSE)</f>
        <v>-0.803813</v>
      </c>
      <c r="G170" s="5">
        <f>VLOOKUP(A170,[1]【调峰补偿汇总表】!$A$3:$H$197,3,FALSE)-VLOOKUP(A170,[1]【调峰补偿汇总表】!$A$3:$H$197,4,FALSE)</f>
        <v>-0.000672</v>
      </c>
      <c r="H170" s="5">
        <f>VLOOKUP(A170,[1]【调峰补偿汇总表】!$A$3:$H$197,6,FALSE)-VLOOKUP(A170,[1]【调峰补偿汇总表】!$A$3:$H$197,7,FALSE)</f>
        <v>0</v>
      </c>
      <c r="I170" s="5">
        <f t="shared" si="2"/>
        <v>-1.169157</v>
      </c>
    </row>
    <row r="171" spans="1:9">
      <c r="A171" s="4" t="str">
        <f>[1]【补偿汇总表】!A171</f>
        <v>鹰斗岭风电场</v>
      </c>
      <c r="B171" s="5">
        <f>VLOOKUP(A171,[1]【补偿汇总表】!$A$3:$P$196,16,FALSE)</f>
        <v>-0.035619</v>
      </c>
      <c r="C171" s="5">
        <f>VLOOKUP(A171,[1]【补偿汇总表】!$A$3:$P$196,4,FALSE)</f>
        <v>-0.182091</v>
      </c>
      <c r="D171" s="5">
        <f>VLOOKUP(A171,[1]【补偿汇总表】!$A$3:$P$196,7,FALSE)</f>
        <v>-0.624424</v>
      </c>
      <c r="E171" s="5">
        <f>VLOOKUP(A171,[1]【补偿汇总表】!$A$3:$P$196,10,FALSE)</f>
        <v>-0.035469</v>
      </c>
      <c r="F171" s="5">
        <f>VLOOKUP(A171,[1]【补偿汇总表】!$A$3:$P$196,13,FALSE)</f>
        <v>-1.934425</v>
      </c>
      <c r="G171" s="5">
        <f>VLOOKUP(A171,[1]【调峰补偿汇总表】!$A$3:$H$197,3,FALSE)-VLOOKUP(A171,[1]【调峰补偿汇总表】!$A$3:$H$197,4,FALSE)</f>
        <v>-0.001617</v>
      </c>
      <c r="H171" s="5">
        <f>VLOOKUP(A171,[1]【调峰补偿汇总表】!$A$3:$H$197,6,FALSE)-VLOOKUP(A171,[1]【调峰补偿汇总表】!$A$3:$H$197,7,FALSE)</f>
        <v>0</v>
      </c>
      <c r="I171" s="5">
        <f t="shared" si="2"/>
        <v>-2.813645</v>
      </c>
    </row>
    <row r="172" spans="1:9">
      <c r="A172" s="4" t="str">
        <f>[1]【补偿汇总表】!A172</f>
        <v>永福光伏站</v>
      </c>
      <c r="B172" s="5">
        <f>VLOOKUP(A172,[1]【补偿汇总表】!$A$3:$P$196,16,FALSE)</f>
        <v>-0.006779</v>
      </c>
      <c r="C172" s="5">
        <f>VLOOKUP(A172,[1]【补偿汇总表】!$A$3:$P$196,4,FALSE)</f>
        <v>-0.034657</v>
      </c>
      <c r="D172" s="5">
        <f>VLOOKUP(A172,[1]【补偿汇总表】!$A$3:$P$196,7,FALSE)</f>
        <v>-0.118845</v>
      </c>
      <c r="E172" s="5">
        <f>VLOOKUP(A172,[1]【补偿汇总表】!$A$3:$P$196,10,FALSE)</f>
        <v>-0.006751</v>
      </c>
      <c r="F172" s="5">
        <f>VLOOKUP(A172,[1]【补偿汇总表】!$A$3:$P$196,13,FALSE)</f>
        <v>-0.368174</v>
      </c>
      <c r="G172" s="5">
        <f>VLOOKUP(A172,[1]【调峰补偿汇总表】!$A$3:$H$197,3,FALSE)-VLOOKUP(A172,[1]【调峰补偿汇总表】!$A$3:$H$197,4,FALSE)</f>
        <v>-0.000308</v>
      </c>
      <c r="H172" s="5">
        <f>VLOOKUP(A172,[1]【调峰补偿汇总表】!$A$3:$H$197,6,FALSE)-VLOOKUP(A172,[1]【调峰补偿汇总表】!$A$3:$H$197,7,FALSE)</f>
        <v>0</v>
      </c>
      <c r="I172" s="5">
        <f t="shared" si="2"/>
        <v>-0.535514</v>
      </c>
    </row>
    <row r="173" spans="1:9">
      <c r="A173" s="4" t="str">
        <f>[1]【补偿汇总表】!A173</f>
        <v>永福扩建</v>
      </c>
      <c r="B173" s="5">
        <f>VLOOKUP(A173,[1]【补偿汇总表】!$A$3:$P$196,16,FALSE)</f>
        <v>-0.526088</v>
      </c>
      <c r="C173" s="5">
        <f>VLOOKUP(A173,[1]【补偿汇总表】!$A$3:$P$196,4,FALSE)</f>
        <v>-2.689493</v>
      </c>
      <c r="D173" s="5">
        <f>VLOOKUP(A173,[1]【补偿汇总表】!$A$3:$P$196,7,FALSE)</f>
        <v>-9.22276</v>
      </c>
      <c r="E173" s="5">
        <f>VLOOKUP(A173,[1]【补偿汇总表】!$A$3:$P$196,10,FALSE)</f>
        <v>-0.361063</v>
      </c>
      <c r="F173" s="5">
        <f>VLOOKUP(A173,[1]【补偿汇总表】!$A$3:$P$196,13,FALSE)</f>
        <v>2.210908</v>
      </c>
      <c r="G173" s="5">
        <f>VLOOKUP(A173,[1]【调峰补偿汇总表】!$A$3:$H$197,3,FALSE)-VLOOKUP(A173,[1]【调峰补偿汇总表】!$A$3:$H$197,4,FALSE)</f>
        <v>-0.023876</v>
      </c>
      <c r="H173" s="5">
        <f>VLOOKUP(A173,[1]【调峰补偿汇总表】!$A$3:$H$197,6,FALSE)-VLOOKUP(A173,[1]【调峰补偿汇总表】!$A$3:$H$197,7,FALSE)</f>
        <v>0</v>
      </c>
      <c r="I173" s="5">
        <f t="shared" si="2"/>
        <v>-10.612372</v>
      </c>
    </row>
    <row r="174" spans="1:9">
      <c r="A174" s="4" t="str">
        <f>[1]【补偿汇总表】!A174</f>
        <v>右江电厂</v>
      </c>
      <c r="B174" s="5">
        <f>VLOOKUP(A174,[1]【补偿汇总表】!$A$3:$P$196,16,FALSE)</f>
        <v>-0.1414</v>
      </c>
      <c r="C174" s="5">
        <f>VLOOKUP(A174,[1]【补偿汇总表】!$A$3:$P$196,4,FALSE)</f>
        <v>5.277126</v>
      </c>
      <c r="D174" s="5">
        <f>VLOOKUP(A174,[1]【补偿汇总表】!$A$3:$P$196,7,FALSE)</f>
        <v>-2.478865</v>
      </c>
      <c r="E174" s="5">
        <f>VLOOKUP(A174,[1]【补偿汇总表】!$A$3:$P$196,10,FALSE)</f>
        <v>1.410439</v>
      </c>
      <c r="F174" s="5">
        <f>VLOOKUP(A174,[1]【补偿汇总表】!$A$3:$P$196,13,FALSE)</f>
        <v>0.312905</v>
      </c>
      <c r="G174" s="5">
        <f>VLOOKUP(A174,[1]【调峰补偿汇总表】!$A$3:$H$197,3,FALSE)-VLOOKUP(A174,[1]【调峰补偿汇总表】!$A$3:$H$197,4,FALSE)</f>
        <v>-0.006417</v>
      </c>
      <c r="H174" s="5">
        <f>VLOOKUP(A174,[1]【调峰补偿汇总表】!$A$3:$H$197,6,FALSE)-VLOOKUP(A174,[1]【调峰补偿汇总表】!$A$3:$H$197,7,FALSE)</f>
        <v>0</v>
      </c>
      <c r="I174" s="5">
        <f t="shared" si="2"/>
        <v>4.373788</v>
      </c>
    </row>
    <row r="175" spans="1:9">
      <c r="A175" s="4" t="str">
        <f>[1]【补偿汇总表】!A175</f>
        <v>鱼梁电厂</v>
      </c>
      <c r="B175" s="5">
        <f>VLOOKUP(A175,[1]【补偿汇总表】!$A$3:$P$196,16,FALSE)</f>
        <v>-0.021472</v>
      </c>
      <c r="C175" s="5">
        <f>VLOOKUP(A175,[1]【补偿汇总表】!$A$3:$P$196,4,FALSE)</f>
        <v>-0.109769</v>
      </c>
      <c r="D175" s="5">
        <f>VLOOKUP(A175,[1]【补偿汇总表】!$A$3:$P$196,7,FALSE)</f>
        <v>-0.376417</v>
      </c>
      <c r="E175" s="5">
        <f>VLOOKUP(A175,[1]【补偿汇总表】!$A$3:$P$196,10,FALSE)</f>
        <v>-0.003586</v>
      </c>
      <c r="F175" s="5">
        <f>VLOOKUP(A175,[1]【补偿汇总表】!$A$3:$P$196,13,FALSE)</f>
        <v>-1.159874</v>
      </c>
      <c r="G175" s="5">
        <f>VLOOKUP(A175,[1]【调峰补偿汇总表】!$A$3:$H$197,3,FALSE)-VLOOKUP(A175,[1]【调峰补偿汇总表】!$A$3:$H$197,4,FALSE)</f>
        <v>-0.000974</v>
      </c>
      <c r="H175" s="5">
        <f>VLOOKUP(A175,[1]【调峰补偿汇总表】!$A$3:$H$197,6,FALSE)-VLOOKUP(A175,[1]【调峰补偿汇总表】!$A$3:$H$197,7,FALSE)</f>
        <v>0</v>
      </c>
      <c r="I175" s="5">
        <f t="shared" si="2"/>
        <v>-1.672092</v>
      </c>
    </row>
    <row r="176" spans="1:9">
      <c r="A176" s="4" t="str">
        <f>[1]【补偿汇总表】!A176</f>
        <v>宇阳风电场</v>
      </c>
      <c r="B176" s="5">
        <f>VLOOKUP(A176,[1]【补偿汇总表】!$A$3:$P$196,16,FALSE)</f>
        <v>-0.060675</v>
      </c>
      <c r="C176" s="5">
        <f>VLOOKUP(A176,[1]【补偿汇总表】!$A$3:$P$196,4,FALSE)</f>
        <v>-0.310186</v>
      </c>
      <c r="D176" s="5">
        <f>VLOOKUP(A176,[1]【补偿汇总表】!$A$3:$P$196,7,FALSE)</f>
        <v>-1.063682</v>
      </c>
      <c r="E176" s="5">
        <f>VLOOKUP(A176,[1]【补偿汇总表】!$A$3:$P$196,10,FALSE)</f>
        <v>-0.060421</v>
      </c>
      <c r="F176" s="5">
        <f>VLOOKUP(A176,[1]【补偿汇总表】!$A$3:$P$196,13,FALSE)</f>
        <v>-3.295219</v>
      </c>
      <c r="G176" s="5">
        <f>VLOOKUP(A176,[1]【调峰补偿汇总表】!$A$3:$H$197,3,FALSE)-VLOOKUP(A176,[1]【调峰补偿汇总表】!$A$3:$H$197,4,FALSE)</f>
        <v>-0.002754</v>
      </c>
      <c r="H176" s="5">
        <f>VLOOKUP(A176,[1]【调峰补偿汇总表】!$A$3:$H$197,6,FALSE)-VLOOKUP(A176,[1]【调峰补偿汇总表】!$A$3:$H$197,7,FALSE)</f>
        <v>0</v>
      </c>
      <c r="I176" s="5">
        <f t="shared" si="2"/>
        <v>-4.792937</v>
      </c>
    </row>
    <row r="177" spans="1:9">
      <c r="A177" s="4" t="str">
        <f>[1]【补偿汇总表】!A177</f>
        <v>玉柴光伏站</v>
      </c>
      <c r="B177" s="5">
        <f>VLOOKUP(A177,[1]【补偿汇总表】!$A$3:$P$196,16,FALSE)</f>
        <v>-0.033909</v>
      </c>
      <c r="C177" s="5">
        <f>VLOOKUP(A177,[1]【补偿汇总表】!$A$3:$P$196,4,FALSE)</f>
        <v>-0.17335</v>
      </c>
      <c r="D177" s="5">
        <f>VLOOKUP(A177,[1]【补偿汇总表】!$A$3:$P$196,7,FALSE)</f>
        <v>-0.594448</v>
      </c>
      <c r="E177" s="5">
        <f>VLOOKUP(A177,[1]【补偿汇总表】!$A$3:$P$196,10,FALSE)</f>
        <v>-0.033767</v>
      </c>
      <c r="F177" s="5">
        <f>VLOOKUP(A177,[1]【补偿汇总表】!$A$3:$P$196,13,FALSE)</f>
        <v>-1.841561</v>
      </c>
      <c r="G177" s="5">
        <f>VLOOKUP(A177,[1]【调峰补偿汇总表】!$A$3:$H$197,3,FALSE)-VLOOKUP(A177,[1]【调峰补偿汇总表】!$A$3:$H$197,4,FALSE)</f>
        <v>-0.001539</v>
      </c>
      <c r="H177" s="5">
        <f>VLOOKUP(A177,[1]【调峰补偿汇总表】!$A$3:$H$197,6,FALSE)-VLOOKUP(A177,[1]【调峰补偿汇总表】!$A$3:$H$197,7,FALSE)</f>
        <v>0</v>
      </c>
      <c r="I177" s="5">
        <f t="shared" si="2"/>
        <v>-2.678574</v>
      </c>
    </row>
    <row r="178" spans="1:9">
      <c r="A178" s="4" t="str">
        <f>[1]【补偿汇总表】!A178</f>
        <v>玉峰光伏站</v>
      </c>
      <c r="B178" s="5">
        <f>VLOOKUP(A178,[1]【补偿汇总表】!$A$3:$P$196,16,FALSE)</f>
        <v>-0.011668</v>
      </c>
      <c r="C178" s="5">
        <f>VLOOKUP(A178,[1]【补偿汇总表】!$A$3:$P$196,4,FALSE)</f>
        <v>-0.059649</v>
      </c>
      <c r="D178" s="5">
        <f>VLOOKUP(A178,[1]【补偿汇总表】!$A$3:$P$196,7,FALSE)</f>
        <v>-0.204547</v>
      </c>
      <c r="E178" s="5">
        <f>VLOOKUP(A178,[1]【补偿汇总表】!$A$3:$P$196,10,FALSE)</f>
        <v>-0.011619</v>
      </c>
      <c r="F178" s="5">
        <f>VLOOKUP(A178,[1]【补偿汇总表】!$A$3:$P$196,13,FALSE)</f>
        <v>-0.633673</v>
      </c>
      <c r="G178" s="5">
        <f>VLOOKUP(A178,[1]【调峰补偿汇总表】!$A$3:$H$197,3,FALSE)-VLOOKUP(A178,[1]【调峰补偿汇总表】!$A$3:$H$197,4,FALSE)</f>
        <v>-0.00053</v>
      </c>
      <c r="H178" s="5">
        <f>VLOOKUP(A178,[1]【调峰补偿汇总表】!$A$3:$H$197,6,FALSE)-VLOOKUP(A178,[1]【调峰补偿汇总表】!$A$3:$H$197,7,FALSE)</f>
        <v>0</v>
      </c>
      <c r="I178" s="5">
        <f t="shared" si="2"/>
        <v>-0.921686</v>
      </c>
    </row>
    <row r="179" spans="1:9">
      <c r="A179" s="4" t="str">
        <f>[1]【补偿汇总表】!A179</f>
        <v>月亮山风电场</v>
      </c>
      <c r="B179" s="5">
        <f>VLOOKUP(A179,[1]【补偿汇总表】!$A$3:$P$196,16,FALSE)</f>
        <v>-0.037357</v>
      </c>
      <c r="C179" s="5">
        <f>VLOOKUP(A179,[1]【补偿汇总表】!$A$3:$P$196,4,FALSE)</f>
        <v>-0.19098</v>
      </c>
      <c r="D179" s="5">
        <f>VLOOKUP(A179,[1]【补偿汇总表】!$A$3:$P$196,7,FALSE)</f>
        <v>-0.654905</v>
      </c>
      <c r="E179" s="5">
        <f>VLOOKUP(A179,[1]【补偿汇总表】!$A$3:$P$196,10,FALSE)</f>
        <v>-0.037201</v>
      </c>
      <c r="F179" s="5">
        <f>VLOOKUP(A179,[1]【补偿汇总表】!$A$3:$P$196,13,FALSE)</f>
        <v>-2.028855</v>
      </c>
      <c r="G179" s="5">
        <f>VLOOKUP(A179,[1]【调峰补偿汇总表】!$A$3:$H$197,3,FALSE)-VLOOKUP(A179,[1]【调峰补偿汇总表】!$A$3:$H$197,4,FALSE)</f>
        <v>-0.001695</v>
      </c>
      <c r="H179" s="5">
        <f>VLOOKUP(A179,[1]【调峰补偿汇总表】!$A$3:$H$197,6,FALSE)-VLOOKUP(A179,[1]【调峰补偿汇总表】!$A$3:$H$197,7,FALSE)</f>
        <v>0</v>
      </c>
      <c r="I179" s="5">
        <f t="shared" si="2"/>
        <v>-2.950993</v>
      </c>
    </row>
    <row r="180" spans="1:9">
      <c r="A180" s="4" t="str">
        <f>[1]【补偿汇总表】!A180</f>
        <v>云飞风电场</v>
      </c>
      <c r="B180" s="5">
        <f>VLOOKUP(A180,[1]【补偿汇总表】!$A$3:$P$196,16,FALSE)</f>
        <v>-0.033438</v>
      </c>
      <c r="C180" s="5">
        <f>VLOOKUP(A180,[1]【补偿汇总表】!$A$3:$P$196,4,FALSE)</f>
        <v>-0.170943</v>
      </c>
      <c r="D180" s="5">
        <f>VLOOKUP(A180,[1]【补偿汇总表】!$A$3:$P$196,7,FALSE)</f>
        <v>-0.586194</v>
      </c>
      <c r="E180" s="5">
        <f>VLOOKUP(A180,[1]【补偿汇总表】!$A$3:$P$196,10,FALSE)</f>
        <v>-0.033298</v>
      </c>
      <c r="F180" s="5">
        <f>VLOOKUP(A180,[1]【补偿汇总表】!$A$3:$P$196,13,FALSE)</f>
        <v>-1.815991</v>
      </c>
      <c r="G180" s="5">
        <f>VLOOKUP(A180,[1]【调峰补偿汇总表】!$A$3:$H$197,3,FALSE)-VLOOKUP(A180,[1]【调峰补偿汇总表】!$A$3:$H$197,4,FALSE)</f>
        <v>-0.001518</v>
      </c>
      <c r="H180" s="5">
        <f>VLOOKUP(A180,[1]【调峰补偿汇总表】!$A$3:$H$197,6,FALSE)-VLOOKUP(A180,[1]【调峰补偿汇总表】!$A$3:$H$197,7,FALSE)</f>
        <v>0</v>
      </c>
      <c r="I180" s="5">
        <f t="shared" si="2"/>
        <v>-2.641382</v>
      </c>
    </row>
    <row r="181" spans="1:9">
      <c r="A181" s="4" t="str">
        <f>[1]【补偿汇总表】!A181</f>
        <v>泽丰风电场</v>
      </c>
      <c r="B181" s="5">
        <f>VLOOKUP(A181,[1]【补偿汇总表】!$A$3:$P$196,16,FALSE)</f>
        <v>-0.02406</v>
      </c>
      <c r="C181" s="5">
        <f>VLOOKUP(A181,[1]【补偿汇总表】!$A$3:$P$196,4,FALSE)</f>
        <v>-0.123</v>
      </c>
      <c r="D181" s="5">
        <f>VLOOKUP(A181,[1]【补偿汇总表】!$A$3:$P$196,7,FALSE)</f>
        <v>-0.421789</v>
      </c>
      <c r="E181" s="5">
        <f>VLOOKUP(A181,[1]【补偿汇总表】!$A$3:$P$196,10,FALSE)</f>
        <v>-0.023959</v>
      </c>
      <c r="F181" s="5">
        <f>VLOOKUP(A181,[1]【补偿汇总表】!$A$3:$P$196,13,FALSE)</f>
        <v>-1.306675</v>
      </c>
      <c r="G181" s="5">
        <f>VLOOKUP(A181,[1]【调峰补偿汇总表】!$A$3:$H$197,3,FALSE)-VLOOKUP(A181,[1]【调峰补偿汇总表】!$A$3:$H$197,4,FALSE)</f>
        <v>-0.001092</v>
      </c>
      <c r="H181" s="5">
        <f>VLOOKUP(A181,[1]【调峰补偿汇总表】!$A$3:$H$197,6,FALSE)-VLOOKUP(A181,[1]【调峰补偿汇总表】!$A$3:$H$197,7,FALSE)</f>
        <v>0</v>
      </c>
      <c r="I181" s="5">
        <f t="shared" si="2"/>
        <v>-1.900575</v>
      </c>
    </row>
    <row r="182" spans="1:9">
      <c r="A182" s="4" t="str">
        <f>[1]【补偿汇总表】!A182</f>
        <v>者显光伏站</v>
      </c>
      <c r="B182" s="5">
        <f>VLOOKUP(A182,[1]【补偿汇总表】!$A$3:$P$196,16,FALSE)</f>
        <v>-0.015079</v>
      </c>
      <c r="C182" s="5">
        <f>VLOOKUP(A182,[1]【补偿汇总表】!$A$3:$P$196,4,FALSE)</f>
        <v>-0.077088</v>
      </c>
      <c r="D182" s="5">
        <f>VLOOKUP(A182,[1]【补偿汇总表】!$A$3:$P$196,7,FALSE)</f>
        <v>-0.264347</v>
      </c>
      <c r="E182" s="5">
        <f>VLOOKUP(A182,[1]【补偿汇总表】!$A$3:$P$196,10,FALSE)</f>
        <v>-0.015016</v>
      </c>
      <c r="F182" s="5">
        <f>VLOOKUP(A182,[1]【补偿汇总表】!$A$3:$P$196,13,FALSE)</f>
        <v>-0.81893</v>
      </c>
      <c r="G182" s="5">
        <f>VLOOKUP(A182,[1]【调峰补偿汇总表】!$A$3:$H$197,3,FALSE)-VLOOKUP(A182,[1]【调峰补偿汇总表】!$A$3:$H$197,4,FALSE)</f>
        <v>-0.000684</v>
      </c>
      <c r="H182" s="5">
        <f>VLOOKUP(A182,[1]【调峰补偿汇总表】!$A$3:$H$197,6,FALSE)-VLOOKUP(A182,[1]【调峰补偿汇总表】!$A$3:$H$197,7,FALSE)</f>
        <v>0</v>
      </c>
      <c r="I182" s="5">
        <f t="shared" si="2"/>
        <v>-1.191144</v>
      </c>
    </row>
    <row r="183" spans="1:9">
      <c r="A183" s="4" t="str">
        <f>[1]【补偿汇总表】!A183</f>
        <v>振国光伏站</v>
      </c>
      <c r="B183" s="5">
        <f>VLOOKUP(A183,[1]【补偿汇总表】!$A$3:$P$196,16,FALSE)</f>
        <v>-0.012866</v>
      </c>
      <c r="C183" s="5">
        <f>VLOOKUP(A183,[1]【补偿汇总表】!$A$3:$P$196,4,FALSE)</f>
        <v>-0.065774</v>
      </c>
      <c r="D183" s="5">
        <f>VLOOKUP(A183,[1]【补偿汇总表】!$A$3:$P$196,7,FALSE)</f>
        <v>-0.225549</v>
      </c>
      <c r="E183" s="5">
        <f>VLOOKUP(A183,[1]【补偿汇总表】!$A$3:$P$196,10,FALSE)</f>
        <v>-0.012812</v>
      </c>
      <c r="F183" s="5">
        <f>VLOOKUP(A183,[1]【补偿汇总表】!$A$3:$P$196,13,FALSE)</f>
        <v>-0.698737</v>
      </c>
      <c r="G183" s="5">
        <f>VLOOKUP(A183,[1]【调峰补偿汇总表】!$A$3:$H$197,3,FALSE)-VLOOKUP(A183,[1]【调峰补偿汇总表】!$A$3:$H$197,4,FALSE)</f>
        <v>-0.000584</v>
      </c>
      <c r="H183" s="5">
        <f>VLOOKUP(A183,[1]【调峰补偿汇总表】!$A$3:$H$197,6,FALSE)-VLOOKUP(A183,[1]【调峰补偿汇总表】!$A$3:$H$197,7,FALSE)</f>
        <v>0</v>
      </c>
      <c r="I183" s="5">
        <f t="shared" si="2"/>
        <v>-1.016322</v>
      </c>
    </row>
    <row r="184" spans="1:9">
      <c r="A184" s="4" t="str">
        <f>[1]【补偿汇总表】!A184</f>
        <v>镇龙山风电场</v>
      </c>
      <c r="B184" s="5">
        <f>VLOOKUP(A184,[1]【补偿汇总表】!$A$3:$P$196,16,FALSE)</f>
        <v>-0.024919</v>
      </c>
      <c r="C184" s="5">
        <f>VLOOKUP(A184,[1]【补偿汇总表】!$A$3:$P$196,4,FALSE)</f>
        <v>-0.127392</v>
      </c>
      <c r="D184" s="5">
        <f>VLOOKUP(A184,[1]【补偿汇总表】!$A$3:$P$196,7,FALSE)</f>
        <v>-0.436852</v>
      </c>
      <c r="E184" s="5">
        <f>VLOOKUP(A184,[1]【补偿汇总表】!$A$3:$P$196,10,FALSE)</f>
        <v>-0.024815</v>
      </c>
      <c r="F184" s="5">
        <f>VLOOKUP(A184,[1]【补偿汇总表】!$A$3:$P$196,13,FALSE)</f>
        <v>-1.353338</v>
      </c>
      <c r="G184" s="5">
        <f>VLOOKUP(A184,[1]【调峰补偿汇总表】!$A$3:$H$197,3,FALSE)-VLOOKUP(A184,[1]【调峰补偿汇总表】!$A$3:$H$197,4,FALSE)</f>
        <v>-0.001131</v>
      </c>
      <c r="H184" s="5">
        <f>VLOOKUP(A184,[1]【调峰补偿汇总表】!$A$3:$H$197,6,FALSE)-VLOOKUP(A184,[1]【调峰补偿汇总表】!$A$3:$H$197,7,FALSE)</f>
        <v>0</v>
      </c>
      <c r="I184" s="5">
        <f t="shared" si="2"/>
        <v>-1.968447</v>
      </c>
    </row>
    <row r="185" spans="1:9">
      <c r="A185" s="4" t="str">
        <f>[1]【补偿汇总表】!A185</f>
        <v>中民光伏站</v>
      </c>
      <c r="B185" s="5">
        <f>VLOOKUP(A185,[1]【补偿汇总表】!$A$3:$P$196,16,FALSE)</f>
        <v>-0.004191</v>
      </c>
      <c r="C185" s="5">
        <f>VLOOKUP(A185,[1]【补偿汇总表】!$A$3:$P$196,4,FALSE)</f>
        <v>-0.021426</v>
      </c>
      <c r="D185" s="5">
        <f>VLOOKUP(A185,[1]【补偿汇总表】!$A$3:$P$196,7,FALSE)</f>
        <v>-0.073473</v>
      </c>
      <c r="E185" s="5">
        <f>VLOOKUP(A185,[1]【补偿汇总表】!$A$3:$P$196,10,FALSE)</f>
        <v>-0.004174</v>
      </c>
      <c r="F185" s="5">
        <f>VLOOKUP(A185,[1]【补偿汇总表】!$A$3:$P$196,13,FALSE)</f>
        <v>-0.227614</v>
      </c>
      <c r="G185" s="5">
        <f>VLOOKUP(A185,[1]【调峰补偿汇总表】!$A$3:$H$197,3,FALSE)-VLOOKUP(A185,[1]【调峰补偿汇总表】!$A$3:$H$197,4,FALSE)</f>
        <v>-0.00019</v>
      </c>
      <c r="H185" s="5">
        <f>VLOOKUP(A185,[1]【调峰补偿汇总表】!$A$3:$H$197,6,FALSE)-VLOOKUP(A185,[1]【调峰补偿汇总表】!$A$3:$H$197,7,FALSE)</f>
        <v>0</v>
      </c>
      <c r="I185" s="5">
        <f t="shared" si="2"/>
        <v>-0.331068</v>
      </c>
    </row>
    <row r="186" spans="1:9">
      <c r="A186" s="4" t="str">
        <f>[1]【补偿汇总表】!A186</f>
        <v>珠城电厂</v>
      </c>
      <c r="B186" s="5">
        <f>VLOOKUP(A186,[1]【补偿汇总表】!$A$3:$P$196,16,FALSE)</f>
        <v>-0.343691</v>
      </c>
      <c r="C186" s="5">
        <f>VLOOKUP(A186,[1]【补偿汇总表】!$A$3:$P$196,4,FALSE)</f>
        <v>-1.757032</v>
      </c>
      <c r="D186" s="5">
        <f>VLOOKUP(A186,[1]【补偿汇总表】!$A$3:$P$196,7,FALSE)</f>
        <v>-6.02518</v>
      </c>
      <c r="E186" s="5">
        <f>VLOOKUP(A186,[1]【补偿汇总表】!$A$3:$P$196,10,FALSE)</f>
        <v>-0.306749</v>
      </c>
      <c r="F186" s="5">
        <f>VLOOKUP(A186,[1]【补偿汇总表】!$A$3:$P$196,13,FALSE)</f>
        <v>39.454844</v>
      </c>
      <c r="G186" s="5">
        <f>VLOOKUP(A186,[1]【调峰补偿汇总表】!$A$3:$H$197,3,FALSE)-VLOOKUP(A186,[1]【调峰补偿汇总表】!$A$3:$H$197,4,FALSE)</f>
        <v>-0.015598</v>
      </c>
      <c r="H186" s="5">
        <f>VLOOKUP(A186,[1]【调峰补偿汇总表】!$A$3:$H$197,6,FALSE)-VLOOKUP(A186,[1]【调峰补偿汇总表】!$A$3:$H$197,7,FALSE)</f>
        <v>0</v>
      </c>
      <c r="I186" s="5">
        <f t="shared" si="2"/>
        <v>31.006594</v>
      </c>
    </row>
    <row r="187" spans="1:9">
      <c r="A187" s="4" t="str">
        <f>[1]【补偿汇总表】!A187</f>
        <v>珠光风电场</v>
      </c>
      <c r="B187" s="5">
        <f>VLOOKUP(A187,[1]【补偿汇总表】!$A$3:$P$196,16,FALSE)</f>
        <v>-0.041393</v>
      </c>
      <c r="C187" s="5">
        <f>VLOOKUP(A187,[1]【补偿汇总表】!$A$3:$P$196,4,FALSE)</f>
        <v>-0.211613</v>
      </c>
      <c r="D187" s="5">
        <f>VLOOKUP(A187,[1]【补偿汇总表】!$A$3:$P$196,7,FALSE)</f>
        <v>-0.725659</v>
      </c>
      <c r="E187" s="5">
        <f>VLOOKUP(A187,[1]【补偿汇总表】!$A$3:$P$196,10,FALSE)</f>
        <v>-0.04122</v>
      </c>
      <c r="F187" s="5">
        <f>VLOOKUP(A187,[1]【补偿汇总表】!$A$3:$P$196,13,FALSE)</f>
        <v>-2.248044</v>
      </c>
      <c r="G187" s="5">
        <f>VLOOKUP(A187,[1]【调峰补偿汇总表】!$A$3:$H$197,3,FALSE)-VLOOKUP(A187,[1]【调峰补偿汇总表】!$A$3:$H$197,4,FALSE)</f>
        <v>-0.001879</v>
      </c>
      <c r="H187" s="5">
        <f>VLOOKUP(A187,[1]【调峰补偿汇总表】!$A$3:$H$197,6,FALSE)-VLOOKUP(A187,[1]【调峰补偿汇总表】!$A$3:$H$197,7,FALSE)</f>
        <v>0</v>
      </c>
      <c r="I187" s="5">
        <f t="shared" si="2"/>
        <v>-3.269808</v>
      </c>
    </row>
    <row r="188" spans="1:9">
      <c r="A188" s="4" t="str">
        <f>[1]【补偿汇总表】!A188</f>
        <v>梓坪风电场</v>
      </c>
      <c r="B188" s="5">
        <f>VLOOKUP(A188,[1]【补偿汇总表】!$A$3:$P$196,16,FALSE)</f>
        <v>-0.030665</v>
      </c>
      <c r="C188" s="5">
        <f>VLOOKUP(A188,[1]【补偿汇总表】!$A$3:$P$196,4,FALSE)</f>
        <v>-0.156766</v>
      </c>
      <c r="D188" s="5">
        <f>VLOOKUP(A188,[1]【补偿汇总表】!$A$3:$P$196,7,FALSE)</f>
        <v>-0.53758</v>
      </c>
      <c r="E188" s="5">
        <f>VLOOKUP(A188,[1]【补偿汇总表】!$A$3:$P$196,10,FALSE)</f>
        <v>-0.030536</v>
      </c>
      <c r="F188" s="5">
        <f>VLOOKUP(A188,[1]【补偿汇总表】!$A$3:$P$196,13,FALSE)</f>
        <v>-1.665387</v>
      </c>
      <c r="G188" s="5">
        <f>VLOOKUP(A188,[1]【调峰补偿汇总表】!$A$3:$H$197,3,FALSE)-VLOOKUP(A188,[1]【调峰补偿汇总表】!$A$3:$H$197,4,FALSE)</f>
        <v>-0.001392</v>
      </c>
      <c r="H188" s="5">
        <f>VLOOKUP(A188,[1]【调峰补偿汇总表】!$A$3:$H$197,6,FALSE)-VLOOKUP(A188,[1]【调峰补偿汇总表】!$A$3:$H$197,7,FALSE)</f>
        <v>0</v>
      </c>
      <c r="I188" s="5">
        <f t="shared" si="2"/>
        <v>-2.422326</v>
      </c>
    </row>
    <row r="189" spans="1:9">
      <c r="A189" s="4" t="str">
        <f>[1]【补偿汇总表】!A189</f>
        <v>左江电厂</v>
      </c>
      <c r="B189" s="5">
        <f>VLOOKUP(A189,[1]【补偿汇总表】!$A$3:$P$196,16,FALSE)</f>
        <v>-0.041163</v>
      </c>
      <c r="C189" s="5">
        <f>VLOOKUP(A189,[1]【补偿汇总表】!$A$3:$P$196,4,FALSE)</f>
        <v>-0.210436</v>
      </c>
      <c r="D189" s="5">
        <f>VLOOKUP(A189,[1]【补偿汇总表】!$A$3:$P$196,7,FALSE)</f>
        <v>-0.721623</v>
      </c>
      <c r="E189" s="5">
        <f>VLOOKUP(A189,[1]【补偿汇总表】!$A$3:$P$196,10,FALSE)</f>
        <v>-0.03792</v>
      </c>
      <c r="F189" s="5">
        <f>VLOOKUP(A189,[1]【补偿汇总表】!$A$3:$P$196,13,FALSE)</f>
        <v>-2.235324</v>
      </c>
      <c r="G189" s="5">
        <f>VLOOKUP(A189,[1]【调峰补偿汇总表】!$A$3:$H$197,3,FALSE)-VLOOKUP(A189,[1]【调峰补偿汇总表】!$A$3:$H$197,4,FALSE)</f>
        <v>-0.001868</v>
      </c>
      <c r="H189" s="5">
        <f>VLOOKUP(A189,[1]【调峰补偿汇总表】!$A$3:$H$197,6,FALSE)-VLOOKUP(A189,[1]【调峰补偿汇总表】!$A$3:$H$197,7,FALSE)</f>
        <v>0</v>
      </c>
      <c r="I189" s="5">
        <f t="shared" si="2"/>
        <v>-3.248334</v>
      </c>
    </row>
    <row r="190" spans="1:9">
      <c r="A190" s="4" t="str">
        <f>[1]【补偿汇总表】!A190</f>
        <v>合计</v>
      </c>
      <c r="B190" s="5">
        <f>VLOOKUP(A190,[1]【补偿汇总表】!$A$3:$P$196,16,FALSE)</f>
        <v>0</v>
      </c>
      <c r="C190" s="5">
        <f>VLOOKUP(A190,[1]【补偿汇总表】!$A$3:$P$196,4,FALSE)</f>
        <v>0</v>
      </c>
      <c r="D190" s="5">
        <f>VLOOKUP(A190,[1]【补偿汇总表】!$A$3:$P$196,7,FALSE)</f>
        <v>0</v>
      </c>
      <c r="E190" s="5">
        <f>VLOOKUP(A190,[1]【补偿汇总表】!$A$3:$P$196,10,FALSE)</f>
        <v>0</v>
      </c>
      <c r="F190" s="5">
        <f>VLOOKUP(A190,[1]【补偿汇总表】!$A$3:$P$196,13,FALSE)</f>
        <v>0</v>
      </c>
      <c r="G190" s="5">
        <f>VLOOKUP(A190,[1]【调峰补偿汇总表】!$A$3:$H$197,3,FALSE)-VLOOKUP(A190,[1]【调峰补偿汇总表】!$A$3:$H$197,4,FALSE)</f>
        <v>0</v>
      </c>
      <c r="H190" s="5">
        <f>VLOOKUP(A190,[1]【调峰补偿汇总表】!$A$3:$H$197,6,FALSE)-VLOOKUP(A190,[1]【调峰补偿汇总表】!$A$3:$H$197,7,FALSE)</f>
        <v>0</v>
      </c>
      <c r="I190" s="5">
        <f t="shared" si="2"/>
        <v>0</v>
      </c>
    </row>
    <row r="191" spans="1:9">
      <c r="A191" s="4" t="s">
        <v>10</v>
      </c>
      <c r="B191" s="5">
        <f>SUMIF(B2:B189,"&gt;0")</f>
        <v>24.237361</v>
      </c>
      <c r="C191" s="5">
        <f t="shared" ref="B191:I191" si="3">SUMIF(C2:C189,"&gt;0")</f>
        <v>138.908139</v>
      </c>
      <c r="D191" s="5">
        <f t="shared" si="3"/>
        <v>472.499949</v>
      </c>
      <c r="E191" s="5">
        <f t="shared" si="3"/>
        <v>21.872737</v>
      </c>
      <c r="F191" s="5">
        <f t="shared" si="3"/>
        <v>759.443235</v>
      </c>
      <c r="G191" s="5">
        <f t="shared" si="3"/>
        <v>1.337757</v>
      </c>
      <c r="H191" s="5">
        <f t="shared" si="3"/>
        <v>0</v>
      </c>
      <c r="I191" s="5">
        <f t="shared" si="3"/>
        <v>1094.187837</v>
      </c>
    </row>
    <row r="192" spans="1:9">
      <c r="A192" s="6" t="s">
        <v>11</v>
      </c>
      <c r="B192" s="6"/>
      <c r="C192" s="6"/>
      <c r="D192" s="6"/>
      <c r="E192" s="6"/>
      <c r="F192" s="6"/>
      <c r="G192" s="6"/>
      <c r="H192" s="6"/>
      <c r="I192" s="6"/>
    </row>
  </sheetData>
  <mergeCells count="1">
    <mergeCell ref="A192:I19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linjunhao</dc:creator>
  <cp:lastModifiedBy>林JH</cp:lastModifiedBy>
  <dcterms:created xsi:type="dcterms:W3CDTF">2023-01-29T08:49:48Z</dcterms:created>
  <dcterms:modified xsi:type="dcterms:W3CDTF">2023-01-29T08:54:02Z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4C3B0BDF770E449785EE01C078BEBA7E</vt:lpwstr>
  </property>
  <property fmtid="{D5CDD505-2E9C-101B-9397-08002B2CF9AE}" pid="3" name="KSOProductBuildVer">
    <vt:lpwstr>2052-11.1.0.13703</vt:lpwstr>
  </property>
</Properties>
</file>